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showInkAnnotation="0" autoCompressPictures="0"/>
  <bookViews>
    <workbookView xWindow="2580" yWindow="0" windowWidth="25600" windowHeight="13920" tabRatio="500" firstSheet="1" activeTab="1" xr2:uid="{00000000-000D-0000-FFFF-FFFF00000000}"/>
  </bookViews>
  <sheets>
    <sheet name="FrOct7" sheetId="1" r:id="rId1"/>
    <sheet name="MonOct10th" sheetId="2" r:id="rId2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O8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P31" i="2"/>
  <c r="L31" i="2"/>
  <c r="M31" i="2"/>
  <c r="N31" i="2"/>
  <c r="K31" i="2"/>
  <c r="P30" i="2"/>
  <c r="L30" i="2"/>
  <c r="M30" i="2"/>
  <c r="N30" i="2"/>
  <c r="K30" i="2"/>
  <c r="P29" i="2"/>
  <c r="L29" i="2"/>
  <c r="M29" i="2"/>
  <c r="N29" i="2"/>
  <c r="K29" i="2"/>
  <c r="P28" i="2"/>
  <c r="L28" i="2"/>
  <c r="M28" i="2"/>
  <c r="N28" i="2"/>
  <c r="K28" i="2"/>
  <c r="P27" i="2"/>
  <c r="L27" i="2"/>
  <c r="M27" i="2"/>
  <c r="N27" i="2"/>
  <c r="K27" i="2"/>
  <c r="P26" i="2"/>
  <c r="Q26" i="2"/>
  <c r="L26" i="2"/>
  <c r="M26" i="2"/>
  <c r="N26" i="2"/>
  <c r="O26" i="2"/>
  <c r="K26" i="2"/>
  <c r="P25" i="2"/>
  <c r="L25" i="2"/>
  <c r="M25" i="2"/>
  <c r="N25" i="2"/>
  <c r="K25" i="2"/>
  <c r="P24" i="2"/>
  <c r="L24" i="2"/>
  <c r="M24" i="2"/>
  <c r="N24" i="2"/>
  <c r="K24" i="2"/>
  <c r="P23" i="2"/>
  <c r="L23" i="2"/>
  <c r="M23" i="2"/>
  <c r="N23" i="2"/>
  <c r="K23" i="2"/>
  <c r="P22" i="2"/>
  <c r="L22" i="2"/>
  <c r="M22" i="2"/>
  <c r="N22" i="2"/>
  <c r="K22" i="2"/>
  <c r="P21" i="2"/>
  <c r="L21" i="2"/>
  <c r="M21" i="2"/>
  <c r="N21" i="2"/>
  <c r="K21" i="2"/>
  <c r="P20" i="2"/>
  <c r="Q20" i="2"/>
  <c r="L20" i="2"/>
  <c r="M20" i="2"/>
  <c r="N20" i="2"/>
  <c r="O20" i="2"/>
  <c r="K20" i="2"/>
  <c r="P19" i="2"/>
  <c r="L19" i="2"/>
  <c r="M19" i="2"/>
  <c r="N19" i="2"/>
  <c r="K19" i="2"/>
  <c r="P18" i="2"/>
  <c r="L18" i="2"/>
  <c r="M18" i="2"/>
  <c r="N18" i="2"/>
  <c r="K18" i="2"/>
  <c r="P17" i="2"/>
  <c r="L17" i="2"/>
  <c r="M17" i="2"/>
  <c r="N17" i="2"/>
  <c r="K17" i="2"/>
  <c r="P16" i="2"/>
  <c r="L16" i="2"/>
  <c r="M16" i="2"/>
  <c r="N16" i="2"/>
  <c r="K16" i="2"/>
  <c r="P15" i="2"/>
  <c r="L15" i="2"/>
  <c r="M15" i="2"/>
  <c r="N15" i="2"/>
  <c r="K15" i="2"/>
  <c r="P14" i="2"/>
  <c r="Q14" i="2"/>
  <c r="L14" i="2"/>
  <c r="M14" i="2"/>
  <c r="N14" i="2"/>
  <c r="O14" i="2"/>
  <c r="K14" i="2"/>
  <c r="P13" i="2"/>
  <c r="L13" i="2"/>
  <c r="M13" i="2"/>
  <c r="N13" i="2"/>
  <c r="K13" i="2"/>
  <c r="P12" i="2"/>
  <c r="K12" i="2"/>
  <c r="P11" i="2"/>
  <c r="K11" i="2"/>
  <c r="P10" i="2"/>
  <c r="K10" i="2"/>
  <c r="P9" i="2"/>
  <c r="K9" i="2"/>
  <c r="P8" i="2"/>
  <c r="Q8" i="2"/>
  <c r="K8" i="2"/>
  <c r="P7" i="2"/>
  <c r="L7" i="2"/>
  <c r="M7" i="2"/>
  <c r="N7" i="2"/>
  <c r="K7" i="2"/>
  <c r="P6" i="2"/>
  <c r="L6" i="2"/>
  <c r="M6" i="2"/>
  <c r="N6" i="2"/>
  <c r="K6" i="2"/>
  <c r="P5" i="2"/>
  <c r="L5" i="2"/>
  <c r="M5" i="2"/>
  <c r="N5" i="2"/>
  <c r="K5" i="2"/>
  <c r="P4" i="2"/>
  <c r="L4" i="2"/>
  <c r="M4" i="2"/>
  <c r="N4" i="2"/>
  <c r="K4" i="2"/>
  <c r="P3" i="2"/>
  <c r="L3" i="2"/>
  <c r="M3" i="2"/>
  <c r="N3" i="2"/>
  <c r="K3" i="2"/>
  <c r="P2" i="2"/>
  <c r="Q2" i="2"/>
  <c r="L2" i="2"/>
  <c r="M2" i="2"/>
  <c r="N2" i="2"/>
  <c r="O2" i="2"/>
  <c r="K2" i="2"/>
  <c r="P31" i="1"/>
  <c r="L31" i="1"/>
  <c r="M31" i="1"/>
  <c r="N31" i="1"/>
  <c r="K31" i="1"/>
  <c r="P30" i="1"/>
  <c r="L30" i="1"/>
  <c r="M30" i="1"/>
  <c r="N30" i="1"/>
  <c r="K30" i="1"/>
  <c r="P29" i="1"/>
  <c r="L29" i="1"/>
  <c r="M29" i="1"/>
  <c r="N29" i="1"/>
  <c r="K29" i="1"/>
  <c r="P28" i="1"/>
  <c r="L28" i="1"/>
  <c r="M28" i="1"/>
  <c r="N28" i="1"/>
  <c r="K28" i="1"/>
  <c r="P27" i="1"/>
  <c r="L27" i="1"/>
  <c r="M27" i="1"/>
  <c r="N27" i="1"/>
  <c r="K27" i="1"/>
  <c r="P26" i="1"/>
  <c r="Q26" i="1"/>
  <c r="L26" i="1"/>
  <c r="M26" i="1"/>
  <c r="N26" i="1"/>
  <c r="O26" i="1"/>
  <c r="K26" i="1"/>
  <c r="P25" i="1"/>
  <c r="L25" i="1"/>
  <c r="M25" i="1"/>
  <c r="N25" i="1"/>
  <c r="K25" i="1"/>
  <c r="P24" i="1"/>
  <c r="L24" i="1"/>
  <c r="M24" i="1"/>
  <c r="N24" i="1"/>
  <c r="K24" i="1"/>
  <c r="P23" i="1"/>
  <c r="L23" i="1"/>
  <c r="M23" i="1"/>
  <c r="N23" i="1"/>
  <c r="K23" i="1"/>
  <c r="P22" i="1"/>
  <c r="L22" i="1"/>
  <c r="M22" i="1"/>
  <c r="N22" i="1"/>
  <c r="K22" i="1"/>
  <c r="P21" i="1"/>
  <c r="L21" i="1"/>
  <c r="M21" i="1"/>
  <c r="N21" i="1"/>
  <c r="K21" i="1"/>
  <c r="P20" i="1"/>
  <c r="Q20" i="1"/>
  <c r="L20" i="1"/>
  <c r="M20" i="1"/>
  <c r="N20" i="1"/>
  <c r="O20" i="1"/>
  <c r="K20" i="1"/>
  <c r="P19" i="1"/>
  <c r="L19" i="1"/>
  <c r="M19" i="1"/>
  <c r="N19" i="1"/>
  <c r="K19" i="1"/>
  <c r="P18" i="1"/>
  <c r="L18" i="1"/>
  <c r="M18" i="1"/>
  <c r="N18" i="1"/>
  <c r="K18" i="1"/>
  <c r="P17" i="1"/>
  <c r="L17" i="1"/>
  <c r="M17" i="1"/>
  <c r="N17" i="1"/>
  <c r="K17" i="1"/>
  <c r="P16" i="1"/>
  <c r="L16" i="1"/>
  <c r="M16" i="1"/>
  <c r="N16" i="1"/>
  <c r="K16" i="1"/>
  <c r="P15" i="1"/>
  <c r="L15" i="1"/>
  <c r="M15" i="1"/>
  <c r="N15" i="1"/>
  <c r="K15" i="1"/>
  <c r="P14" i="1"/>
  <c r="Q14" i="1"/>
  <c r="L14" i="1"/>
  <c r="M14" i="1"/>
  <c r="N14" i="1"/>
  <c r="O14" i="1"/>
  <c r="K14" i="1"/>
  <c r="P13" i="1"/>
  <c r="L13" i="1"/>
  <c r="M13" i="1"/>
  <c r="N13" i="1"/>
  <c r="K13" i="1"/>
  <c r="P12" i="1"/>
  <c r="L12" i="1"/>
  <c r="M12" i="1"/>
  <c r="N12" i="1"/>
  <c r="K12" i="1"/>
  <c r="P11" i="1"/>
  <c r="L11" i="1"/>
  <c r="M11" i="1"/>
  <c r="N11" i="1"/>
  <c r="K11" i="1"/>
  <c r="P10" i="1"/>
  <c r="L10" i="1"/>
  <c r="M10" i="1"/>
  <c r="N10" i="1"/>
  <c r="K10" i="1"/>
  <c r="P9" i="1"/>
  <c r="L9" i="1"/>
  <c r="M9" i="1"/>
  <c r="N9" i="1"/>
  <c r="K9" i="1"/>
  <c r="P8" i="1"/>
  <c r="Q8" i="1"/>
  <c r="L8" i="1"/>
  <c r="M8" i="1"/>
  <c r="N8" i="1"/>
  <c r="O8" i="1"/>
  <c r="K8" i="1"/>
  <c r="P7" i="1"/>
  <c r="L7" i="1"/>
  <c r="M7" i="1"/>
  <c r="N7" i="1"/>
  <c r="K7" i="1"/>
  <c r="P6" i="1"/>
  <c r="L6" i="1"/>
  <c r="M6" i="1"/>
  <c r="N6" i="1"/>
  <c r="K6" i="1"/>
  <c r="P5" i="1"/>
  <c r="L5" i="1"/>
  <c r="M5" i="1"/>
  <c r="N5" i="1"/>
  <c r="K5" i="1"/>
  <c r="P4" i="1"/>
  <c r="L4" i="1"/>
  <c r="M4" i="1"/>
  <c r="N4" i="1"/>
  <c r="K4" i="1"/>
  <c r="P3" i="1"/>
  <c r="L3" i="1"/>
  <c r="M3" i="1"/>
  <c r="N3" i="1"/>
  <c r="K3" i="1"/>
  <c r="P2" i="1"/>
  <c r="Q2" i="1"/>
  <c r="L2" i="1"/>
  <c r="M2" i="1"/>
  <c r="N2" i="1"/>
  <c r="O2" i="1"/>
  <c r="K2" i="1"/>
</calcChain>
</file>

<file path=xl/sharedStrings.xml><?xml version="1.0" encoding="utf-8"?>
<sst xmlns="http://schemas.openxmlformats.org/spreadsheetml/2006/main" count="272" uniqueCount="22">
  <si>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</si>
  <si>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</si>
  <si>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</si>
  <si>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</si>
  <si>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</si>
  <si>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</si>
  <si>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</si>
  <si>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side</t>
  </si>
  <si>
    <t>right side</t>
  </si>
  <si>
    <t>Left Side RI</t>
  </si>
  <si>
    <t>Test Arm RI</t>
  </si>
  <si>
    <t># Flies</t>
  </si>
  <si>
    <t>Average</t>
  </si>
  <si>
    <t>Canton-S (CR)</t>
  </si>
  <si>
    <t>Mock</t>
  </si>
  <si>
    <t>L</t>
  </si>
  <si>
    <t>R</t>
  </si>
  <si>
    <t>SCAM67</t>
  </si>
  <si>
    <t>SC + Am 67</t>
  </si>
  <si>
    <t>42b/+</t>
  </si>
  <si>
    <t>orco2/+</t>
  </si>
  <si>
    <t>orco1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</si>
</sst>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>
    <font>
      <sz val="12"/>
      <color theme="1"/>
      <name val="Calibri"/>
      <family val="2"/>
      <charset val="134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2" fillId="0" borderId="0" xfId="0" applyFont="1"/>
    <xf numFmtId="0" fontId="1" fillId="0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1" fillId="3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64" fontId="1" fillId="3" borderId="4" xfId="0" applyNumberFormat="1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0" fillId="0" borderId="0" xfId="0" applyFont="1" applyFill="1"/>
  </cellXfs>
  <cellStyles count="6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53" builtinId="8" hidden="1"/>
    <cellStyle name="Hyperlink" xfId="45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37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workbookViewId="0" xr3:uid="{AEA406A1-0E4B-5B11-9CD5-51D6E497D94C}">
      <selection activeCell="F26" sqref="F26:F31"/>
    </sheetView>
  </sheetViews>
  <sheetFormatPr defaultColWidth="11" defaultRowHeight="15"/>
  <cols>
    <col min="1" max="1" width="14.375" customWidth="1"/>
    <col min="2" max="2" width="18.125" customWidth="1"/>
    <col min="6" max="6" width="16.5" customWidth="1"/>
    <col min="7" max="7" width="12.125" customWidth="1"/>
    <col min="8" max="8" width="14.125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  <c r="Q1" s="5" t="s">
        <v>12</v>
      </c>
    </row>
    <row r="2" spans="1:17">
      <c r="A2" s="6">
        <v>1</v>
      </c>
      <c r="B2" s="7" t="s">
        <v>13</v>
      </c>
      <c r="C2" s="7" t="s">
        <v>14</v>
      </c>
      <c r="D2" s="7" t="s">
        <v>14</v>
      </c>
      <c r="E2" s="7" t="s">
        <v>15</v>
      </c>
      <c r="F2" s="8">
        <f>TIME(8,0,0)</f>
        <v>0.33333333333333331</v>
      </c>
      <c r="G2" s="7">
        <v>4</v>
      </c>
      <c r="H2" s="6">
        <v>1</v>
      </c>
      <c r="I2" s="9">
        <v>41</v>
      </c>
      <c r="J2" s="9">
        <v>24</v>
      </c>
      <c r="K2" s="7">
        <f t="shared" ref="K2:K31" si="0">(I2-J2)/(G2+I2+J2)</f>
        <v>0.24637681159420291</v>
      </c>
      <c r="L2" s="7">
        <f>I2</f>
        <v>41</v>
      </c>
      <c r="M2" s="7">
        <f>J2</f>
        <v>24</v>
      </c>
      <c r="N2" s="7">
        <f t="shared" ref="N2:N31" si="1">(L2-M2)/(G2+L2+M2)</f>
        <v>0.24637681159420291</v>
      </c>
      <c r="O2" s="4">
        <f>(N2+N3+N4+N5+N6+N7)/6</f>
        <v>-1.2594554356568083E-2</v>
      </c>
      <c r="P2">
        <f t="shared" ref="P2:P31" si="2">G2+I2+J2</f>
        <v>69</v>
      </c>
      <c r="Q2">
        <f>AVERAGE(P2:P7)</f>
        <v>68.166666666666671</v>
      </c>
    </row>
    <row r="3" spans="1:17">
      <c r="A3" s="10">
        <f t="shared" ref="A3:A31" si="3">A2+1</f>
        <v>2</v>
      </c>
      <c r="B3" s="11" t="s">
        <v>13</v>
      </c>
      <c r="C3" s="11" t="s">
        <v>14</v>
      </c>
      <c r="D3" s="11" t="s">
        <v>14</v>
      </c>
      <c r="E3" s="11" t="s">
        <v>16</v>
      </c>
      <c r="F3" s="12">
        <f t="shared" ref="F3:F10" si="4">F2+TIME(0,5,0)</f>
        <v>0.33680555555555552</v>
      </c>
      <c r="G3" s="11">
        <v>0</v>
      </c>
      <c r="H3" s="10">
        <f t="shared" ref="H3:H31" si="5">H2+1</f>
        <v>2</v>
      </c>
      <c r="I3" s="13">
        <v>45</v>
      </c>
      <c r="J3" s="13">
        <v>36</v>
      </c>
      <c r="K3" s="14">
        <f t="shared" si="0"/>
        <v>0.1111111111111111</v>
      </c>
      <c r="L3" s="11">
        <f>J3</f>
        <v>36</v>
      </c>
      <c r="M3" s="11">
        <f>I3</f>
        <v>45</v>
      </c>
      <c r="N3" s="14">
        <f t="shared" si="1"/>
        <v>-0.1111111111111111</v>
      </c>
      <c r="O3" s="4"/>
      <c r="P3">
        <f t="shared" si="2"/>
        <v>81</v>
      </c>
    </row>
    <row r="4" spans="1:17">
      <c r="A4" s="10">
        <f t="shared" si="3"/>
        <v>3</v>
      </c>
      <c r="B4" s="11" t="s">
        <v>13</v>
      </c>
      <c r="C4" s="11" t="s">
        <v>14</v>
      </c>
      <c r="D4" s="11" t="s">
        <v>14</v>
      </c>
      <c r="E4" s="11" t="s">
        <v>15</v>
      </c>
      <c r="F4" s="12">
        <f t="shared" si="4"/>
        <v>0.34027777777777773</v>
      </c>
      <c r="G4" s="11">
        <v>6</v>
      </c>
      <c r="H4" s="10">
        <f t="shared" si="5"/>
        <v>3</v>
      </c>
      <c r="I4" s="11">
        <v>35</v>
      </c>
      <c r="J4" s="11">
        <v>25</v>
      </c>
      <c r="K4" s="14">
        <f t="shared" si="0"/>
        <v>0.15151515151515152</v>
      </c>
      <c r="L4" s="14">
        <f>I4</f>
        <v>35</v>
      </c>
      <c r="M4" s="14">
        <f>J4</f>
        <v>25</v>
      </c>
      <c r="N4" s="14">
        <f t="shared" si="1"/>
        <v>0.15151515151515152</v>
      </c>
      <c r="O4" s="4"/>
      <c r="P4">
        <f t="shared" si="2"/>
        <v>66</v>
      </c>
    </row>
    <row r="5" spans="1:17">
      <c r="A5" s="10">
        <f t="shared" si="3"/>
        <v>4</v>
      </c>
      <c r="B5" s="11" t="s">
        <v>13</v>
      </c>
      <c r="C5" s="11" t="s">
        <v>14</v>
      </c>
      <c r="D5" s="11" t="s">
        <v>14</v>
      </c>
      <c r="E5" s="11" t="s">
        <v>16</v>
      </c>
      <c r="F5" s="12">
        <f t="shared" si="4"/>
        <v>0.34374999999999994</v>
      </c>
      <c r="G5" s="11">
        <v>3</v>
      </c>
      <c r="H5" s="10">
        <f t="shared" si="5"/>
        <v>4</v>
      </c>
      <c r="I5" s="11">
        <v>31</v>
      </c>
      <c r="J5" s="11">
        <v>31</v>
      </c>
      <c r="K5" s="14">
        <f t="shared" si="0"/>
        <v>0</v>
      </c>
      <c r="L5" s="14">
        <f>J5</f>
        <v>31</v>
      </c>
      <c r="M5" s="14">
        <f>I5</f>
        <v>31</v>
      </c>
      <c r="N5" s="14">
        <f t="shared" si="1"/>
        <v>0</v>
      </c>
      <c r="O5" s="4"/>
      <c r="P5">
        <f t="shared" si="2"/>
        <v>65</v>
      </c>
    </row>
    <row r="6" spans="1:17">
      <c r="A6" s="10">
        <f t="shared" si="3"/>
        <v>5</v>
      </c>
      <c r="B6" s="11" t="s">
        <v>13</v>
      </c>
      <c r="C6" s="11" t="s">
        <v>14</v>
      </c>
      <c r="D6" s="11" t="s">
        <v>14</v>
      </c>
      <c r="E6" s="11" t="s">
        <v>15</v>
      </c>
      <c r="F6" s="12">
        <f t="shared" si="4"/>
        <v>0.34722222222222215</v>
      </c>
      <c r="G6" s="11">
        <v>6</v>
      </c>
      <c r="H6" s="10">
        <f t="shared" si="5"/>
        <v>5</v>
      </c>
      <c r="I6" s="11">
        <v>30</v>
      </c>
      <c r="J6" s="11">
        <v>40</v>
      </c>
      <c r="K6" s="14">
        <f t="shared" si="0"/>
        <v>-0.13157894736842105</v>
      </c>
      <c r="L6" s="14">
        <f>I6</f>
        <v>30</v>
      </c>
      <c r="M6" s="14">
        <f>J6</f>
        <v>40</v>
      </c>
      <c r="N6" s="14">
        <f t="shared" si="1"/>
        <v>-0.13157894736842105</v>
      </c>
      <c r="O6" s="4"/>
      <c r="P6">
        <f t="shared" si="2"/>
        <v>76</v>
      </c>
    </row>
    <row r="7" spans="1:17">
      <c r="A7" s="10">
        <f t="shared" si="3"/>
        <v>6</v>
      </c>
      <c r="B7" s="11" t="s">
        <v>13</v>
      </c>
      <c r="C7" s="11" t="s">
        <v>14</v>
      </c>
      <c r="D7" s="11" t="s">
        <v>14</v>
      </c>
      <c r="E7" s="11" t="s">
        <v>16</v>
      </c>
      <c r="F7" s="12">
        <f t="shared" si="4"/>
        <v>0.35069444444444436</v>
      </c>
      <c r="G7" s="11">
        <v>4</v>
      </c>
      <c r="H7" s="10">
        <f t="shared" si="5"/>
        <v>6</v>
      </c>
      <c r="I7" s="11">
        <v>30</v>
      </c>
      <c r="J7" s="11">
        <v>18</v>
      </c>
      <c r="K7" s="14">
        <f t="shared" si="0"/>
        <v>0.23076923076923078</v>
      </c>
      <c r="L7" s="14">
        <f>J7</f>
        <v>18</v>
      </c>
      <c r="M7" s="14">
        <f>I7</f>
        <v>30</v>
      </c>
      <c r="N7" s="14">
        <f t="shared" si="1"/>
        <v>-0.23076923076923078</v>
      </c>
      <c r="O7" s="4"/>
      <c r="P7">
        <f t="shared" si="2"/>
        <v>52</v>
      </c>
    </row>
    <row r="8" spans="1:17">
      <c r="A8" s="15">
        <f t="shared" si="3"/>
        <v>7</v>
      </c>
      <c r="B8" s="7" t="s">
        <v>13</v>
      </c>
      <c r="C8" s="16" t="s">
        <v>17</v>
      </c>
      <c r="D8" s="7" t="s">
        <v>18</v>
      </c>
      <c r="E8" s="16" t="s">
        <v>15</v>
      </c>
      <c r="F8" s="17">
        <f>F7+TIME(0,25,0)</f>
        <v>0.36805555555555547</v>
      </c>
      <c r="G8" s="16">
        <v>0</v>
      </c>
      <c r="H8" s="15">
        <f t="shared" si="5"/>
        <v>7</v>
      </c>
      <c r="I8" s="16">
        <v>48</v>
      </c>
      <c r="J8" s="16">
        <v>21</v>
      </c>
      <c r="K8" s="16">
        <f t="shared" si="0"/>
        <v>0.39130434782608697</v>
      </c>
      <c r="L8" s="16">
        <f>I8</f>
        <v>48</v>
      </c>
      <c r="M8" s="16">
        <f>J8</f>
        <v>21</v>
      </c>
      <c r="N8" s="16">
        <f t="shared" si="1"/>
        <v>0.39130434782608697</v>
      </c>
      <c r="O8" s="4">
        <f>(N8+N9+N10+N11+N12+N13)/6</f>
        <v>0.33955207301607876</v>
      </c>
      <c r="P8">
        <f t="shared" si="2"/>
        <v>69</v>
      </c>
      <c r="Q8">
        <f>AVERAGE(P8:P13)</f>
        <v>64.5</v>
      </c>
    </row>
    <row r="9" spans="1:17">
      <c r="A9" s="10">
        <f t="shared" si="3"/>
        <v>8</v>
      </c>
      <c r="B9" s="11" t="s">
        <v>13</v>
      </c>
      <c r="C9" s="14" t="s">
        <v>17</v>
      </c>
      <c r="D9" s="14" t="s">
        <v>18</v>
      </c>
      <c r="E9" s="11" t="s">
        <v>16</v>
      </c>
      <c r="F9" s="12">
        <f t="shared" si="4"/>
        <v>0.37152777777777768</v>
      </c>
      <c r="G9" s="11">
        <v>2</v>
      </c>
      <c r="H9" s="10">
        <f t="shared" si="5"/>
        <v>8</v>
      </c>
      <c r="I9" s="11">
        <v>20</v>
      </c>
      <c r="J9" s="11">
        <v>48</v>
      </c>
      <c r="K9" s="14">
        <f t="shared" si="0"/>
        <v>-0.4</v>
      </c>
      <c r="L9" s="14">
        <f>J9</f>
        <v>48</v>
      </c>
      <c r="M9" s="14">
        <f>I9</f>
        <v>20</v>
      </c>
      <c r="N9" s="14">
        <f t="shared" si="1"/>
        <v>0.4</v>
      </c>
      <c r="O9" s="4"/>
      <c r="P9">
        <f t="shared" si="2"/>
        <v>70</v>
      </c>
    </row>
    <row r="10" spans="1:17">
      <c r="A10" s="18">
        <f t="shared" si="3"/>
        <v>9</v>
      </c>
      <c r="B10" s="11" t="s">
        <v>13</v>
      </c>
      <c r="C10" s="14" t="s">
        <v>17</v>
      </c>
      <c r="D10" s="14" t="s">
        <v>18</v>
      </c>
      <c r="E10" s="14" t="s">
        <v>15</v>
      </c>
      <c r="F10" s="12">
        <f t="shared" si="4"/>
        <v>0.37499999999999989</v>
      </c>
      <c r="G10" s="14">
        <v>1</v>
      </c>
      <c r="H10" s="18">
        <f t="shared" si="5"/>
        <v>9</v>
      </c>
      <c r="I10" s="14">
        <v>48</v>
      </c>
      <c r="J10" s="14">
        <v>12</v>
      </c>
      <c r="K10" s="14">
        <f t="shared" si="0"/>
        <v>0.5901639344262295</v>
      </c>
      <c r="L10" s="14">
        <f>I10</f>
        <v>48</v>
      </c>
      <c r="M10" s="14">
        <f>J10</f>
        <v>12</v>
      </c>
      <c r="N10" s="14">
        <f t="shared" si="1"/>
        <v>0.5901639344262295</v>
      </c>
      <c r="O10" s="19"/>
      <c r="P10">
        <f t="shared" si="2"/>
        <v>61</v>
      </c>
      <c r="Q10" s="20"/>
    </row>
    <row r="11" spans="1:17">
      <c r="A11" s="10">
        <f t="shared" si="3"/>
        <v>10</v>
      </c>
      <c r="B11" s="11" t="s">
        <v>13</v>
      </c>
      <c r="C11" s="14" t="s">
        <v>17</v>
      </c>
      <c r="D11" s="14" t="s">
        <v>18</v>
      </c>
      <c r="E11" s="11" t="s">
        <v>16</v>
      </c>
      <c r="F11" s="12">
        <f>F10+TIME(0,5,0)</f>
        <v>0.3784722222222221</v>
      </c>
      <c r="G11" s="11">
        <v>0</v>
      </c>
      <c r="H11" s="10">
        <f t="shared" si="5"/>
        <v>10</v>
      </c>
      <c r="I11" s="11">
        <v>20</v>
      </c>
      <c r="J11" s="11">
        <v>24</v>
      </c>
      <c r="K11" s="14">
        <f t="shared" si="0"/>
        <v>-9.0909090909090912E-2</v>
      </c>
      <c r="L11" s="11">
        <f>J11</f>
        <v>24</v>
      </c>
      <c r="M11" s="11">
        <f>I11</f>
        <v>20</v>
      </c>
      <c r="N11" s="14">
        <f t="shared" si="1"/>
        <v>9.0909090909090912E-2</v>
      </c>
      <c r="O11" s="4"/>
      <c r="P11">
        <f t="shared" si="2"/>
        <v>44</v>
      </c>
    </row>
    <row r="12" spans="1:17">
      <c r="A12" s="10">
        <f t="shared" si="3"/>
        <v>11</v>
      </c>
      <c r="B12" s="11" t="s">
        <v>13</v>
      </c>
      <c r="C12" s="14" t="s">
        <v>17</v>
      </c>
      <c r="D12" s="14" t="s">
        <v>18</v>
      </c>
      <c r="E12" s="11" t="s">
        <v>15</v>
      </c>
      <c r="F12" s="12">
        <f>F11+TIME(0,5,0)</f>
        <v>0.38194444444444431</v>
      </c>
      <c r="G12" s="11">
        <v>1</v>
      </c>
      <c r="H12" s="10">
        <f t="shared" si="5"/>
        <v>11</v>
      </c>
      <c r="I12" s="11">
        <v>46</v>
      </c>
      <c r="J12" s="11">
        <v>19</v>
      </c>
      <c r="K12" s="14">
        <f t="shared" si="0"/>
        <v>0.40909090909090912</v>
      </c>
      <c r="L12" s="14">
        <f>I12</f>
        <v>46</v>
      </c>
      <c r="M12" s="14">
        <f>J12</f>
        <v>19</v>
      </c>
      <c r="N12" s="14">
        <f t="shared" si="1"/>
        <v>0.40909090909090912</v>
      </c>
      <c r="O12" s="4"/>
      <c r="P12">
        <f t="shared" si="2"/>
        <v>66</v>
      </c>
    </row>
    <row r="13" spans="1:17">
      <c r="A13" s="10">
        <f t="shared" si="3"/>
        <v>12</v>
      </c>
      <c r="B13" s="11" t="s">
        <v>13</v>
      </c>
      <c r="C13" s="14" t="s">
        <v>17</v>
      </c>
      <c r="D13" s="14" t="s">
        <v>18</v>
      </c>
      <c r="E13" s="11" t="s">
        <v>16</v>
      </c>
      <c r="F13" s="12">
        <f>F12+TIME(0,5,0)</f>
        <v>0.38541666666666652</v>
      </c>
      <c r="G13" s="11">
        <v>1</v>
      </c>
      <c r="H13" s="10">
        <f t="shared" si="5"/>
        <v>12</v>
      </c>
      <c r="I13" s="11">
        <v>32</v>
      </c>
      <c r="J13" s="11">
        <v>44</v>
      </c>
      <c r="K13" s="14">
        <f t="shared" si="0"/>
        <v>-0.15584415584415584</v>
      </c>
      <c r="L13" s="14">
        <f>J13</f>
        <v>44</v>
      </c>
      <c r="M13" s="14">
        <f>I13</f>
        <v>32</v>
      </c>
      <c r="N13" s="14">
        <f t="shared" si="1"/>
        <v>0.15584415584415584</v>
      </c>
      <c r="O13" s="4"/>
      <c r="P13">
        <f t="shared" si="2"/>
        <v>77</v>
      </c>
    </row>
    <row r="14" spans="1:17">
      <c r="A14" s="15">
        <f t="shared" si="3"/>
        <v>13</v>
      </c>
      <c r="B14" s="7" t="s">
        <v>19</v>
      </c>
      <c r="C14" s="16" t="s">
        <v>17</v>
      </c>
      <c r="D14" s="7" t="s">
        <v>18</v>
      </c>
      <c r="E14" s="16" t="s">
        <v>15</v>
      </c>
      <c r="F14" s="17">
        <f>F13+TIME(0,25,0)</f>
        <v>0.40277777777777762</v>
      </c>
      <c r="G14" s="16">
        <v>0</v>
      </c>
      <c r="H14" s="15">
        <f t="shared" si="5"/>
        <v>13</v>
      </c>
      <c r="I14" s="16">
        <v>47</v>
      </c>
      <c r="J14" s="16">
        <v>11</v>
      </c>
      <c r="K14" s="16">
        <f t="shared" si="0"/>
        <v>0.62068965517241381</v>
      </c>
      <c r="L14" s="16">
        <f>I14</f>
        <v>47</v>
      </c>
      <c r="M14" s="16">
        <f>J14</f>
        <v>11</v>
      </c>
      <c r="N14" s="16">
        <f t="shared" si="1"/>
        <v>0.62068965517241381</v>
      </c>
      <c r="O14" s="4">
        <f>(N14+N15+N16+N17+N18+N19)/6</f>
        <v>0.40445590113440016</v>
      </c>
      <c r="P14">
        <f t="shared" si="2"/>
        <v>58</v>
      </c>
      <c r="Q14">
        <f>AVERAGE(P14:P19)</f>
        <v>59.666666666666664</v>
      </c>
    </row>
    <row r="15" spans="1:17">
      <c r="A15" s="10">
        <f t="shared" si="3"/>
        <v>14</v>
      </c>
      <c r="B15" s="11" t="s">
        <v>19</v>
      </c>
      <c r="C15" s="14" t="s">
        <v>17</v>
      </c>
      <c r="D15" s="14" t="s">
        <v>18</v>
      </c>
      <c r="E15" s="11" t="s">
        <v>16</v>
      </c>
      <c r="F15" s="12">
        <f t="shared" ref="F15:F16" si="6">F14+TIME(0,5,0)</f>
        <v>0.40624999999999983</v>
      </c>
      <c r="G15" s="11">
        <v>1</v>
      </c>
      <c r="H15" s="10">
        <f t="shared" si="5"/>
        <v>14</v>
      </c>
      <c r="I15" s="11">
        <v>16</v>
      </c>
      <c r="J15" s="11">
        <v>43</v>
      </c>
      <c r="K15" s="14">
        <f t="shared" si="0"/>
        <v>-0.45</v>
      </c>
      <c r="L15" s="14">
        <f>J15</f>
        <v>43</v>
      </c>
      <c r="M15" s="14">
        <f>I15</f>
        <v>16</v>
      </c>
      <c r="N15" s="14">
        <f t="shared" si="1"/>
        <v>0.45</v>
      </c>
      <c r="O15" s="4"/>
      <c r="P15">
        <f t="shared" si="2"/>
        <v>60</v>
      </c>
    </row>
    <row r="16" spans="1:17">
      <c r="A16" s="18">
        <f t="shared" si="3"/>
        <v>15</v>
      </c>
      <c r="B16" s="11" t="s">
        <v>19</v>
      </c>
      <c r="C16" s="14" t="s">
        <v>17</v>
      </c>
      <c r="D16" s="14" t="s">
        <v>18</v>
      </c>
      <c r="E16" s="14" t="s">
        <v>15</v>
      </c>
      <c r="F16" s="12">
        <f t="shared" si="6"/>
        <v>0.40972222222222204</v>
      </c>
      <c r="G16" s="14">
        <v>0</v>
      </c>
      <c r="H16" s="18">
        <f t="shared" si="5"/>
        <v>15</v>
      </c>
      <c r="I16" s="14">
        <v>47</v>
      </c>
      <c r="J16" s="14">
        <v>25</v>
      </c>
      <c r="K16" s="14">
        <f t="shared" si="0"/>
        <v>0.30555555555555558</v>
      </c>
      <c r="L16" s="14">
        <f>I16</f>
        <v>47</v>
      </c>
      <c r="M16" s="14">
        <f>J16</f>
        <v>25</v>
      </c>
      <c r="N16" s="14">
        <f t="shared" si="1"/>
        <v>0.30555555555555558</v>
      </c>
      <c r="O16" s="19"/>
      <c r="P16">
        <f t="shared" si="2"/>
        <v>72</v>
      </c>
      <c r="Q16" s="20"/>
    </row>
    <row r="17" spans="1:17">
      <c r="A17" s="10">
        <f t="shared" si="3"/>
        <v>16</v>
      </c>
      <c r="B17" s="11" t="s">
        <v>19</v>
      </c>
      <c r="C17" s="14" t="s">
        <v>17</v>
      </c>
      <c r="D17" s="14" t="s">
        <v>18</v>
      </c>
      <c r="E17" s="11" t="s">
        <v>16</v>
      </c>
      <c r="F17" s="12">
        <f>F16+TIME(0,5,0)</f>
        <v>0.41319444444444425</v>
      </c>
      <c r="G17" s="11">
        <v>1</v>
      </c>
      <c r="H17" s="10">
        <f t="shared" si="5"/>
        <v>16</v>
      </c>
      <c r="I17" s="11">
        <v>9</v>
      </c>
      <c r="J17" s="11">
        <v>30</v>
      </c>
      <c r="K17" s="14">
        <f t="shared" si="0"/>
        <v>-0.52500000000000002</v>
      </c>
      <c r="L17" s="11">
        <f>J17</f>
        <v>30</v>
      </c>
      <c r="M17" s="11">
        <f>I17</f>
        <v>9</v>
      </c>
      <c r="N17" s="14">
        <f t="shared" si="1"/>
        <v>0.52500000000000002</v>
      </c>
      <c r="O17" s="4"/>
      <c r="P17">
        <f t="shared" si="2"/>
        <v>40</v>
      </c>
    </row>
    <row r="18" spans="1:17">
      <c r="A18" s="10">
        <f t="shared" si="3"/>
        <v>17</v>
      </c>
      <c r="B18" s="11" t="s">
        <v>19</v>
      </c>
      <c r="C18" s="14" t="s">
        <v>17</v>
      </c>
      <c r="D18" s="14" t="s">
        <v>18</v>
      </c>
      <c r="E18" s="11" t="s">
        <v>15</v>
      </c>
      <c r="F18" s="12">
        <f>F17+TIME(0,5,0)</f>
        <v>0.41666666666666646</v>
      </c>
      <c r="G18" s="11">
        <v>0</v>
      </c>
      <c r="H18" s="10">
        <f t="shared" si="5"/>
        <v>17</v>
      </c>
      <c r="I18" s="11">
        <v>44</v>
      </c>
      <c r="J18" s="11">
        <v>16</v>
      </c>
      <c r="K18" s="14">
        <f t="shared" si="0"/>
        <v>0.46666666666666667</v>
      </c>
      <c r="L18" s="14">
        <f>I18</f>
        <v>44</v>
      </c>
      <c r="M18" s="14">
        <f>J18</f>
        <v>16</v>
      </c>
      <c r="N18" s="14">
        <f t="shared" si="1"/>
        <v>0.46666666666666667</v>
      </c>
      <c r="O18" s="4"/>
      <c r="P18">
        <f t="shared" si="2"/>
        <v>60</v>
      </c>
    </row>
    <row r="19" spans="1:17">
      <c r="A19" s="10">
        <f t="shared" si="3"/>
        <v>18</v>
      </c>
      <c r="B19" s="11" t="s">
        <v>19</v>
      </c>
      <c r="C19" s="14" t="s">
        <v>17</v>
      </c>
      <c r="D19" s="14" t="s">
        <v>18</v>
      </c>
      <c r="E19" s="11" t="s">
        <v>16</v>
      </c>
      <c r="F19" s="12">
        <f>F18+TIME(0,5,0)</f>
        <v>0.42013888888888867</v>
      </c>
      <c r="G19" s="11">
        <v>0</v>
      </c>
      <c r="H19" s="10">
        <f t="shared" si="5"/>
        <v>18</v>
      </c>
      <c r="I19" s="11">
        <v>32</v>
      </c>
      <c r="J19" s="11">
        <v>36</v>
      </c>
      <c r="K19" s="14">
        <f t="shared" si="0"/>
        <v>-5.8823529411764705E-2</v>
      </c>
      <c r="L19" s="14">
        <f>J19</f>
        <v>36</v>
      </c>
      <c r="M19" s="14">
        <f>I19</f>
        <v>32</v>
      </c>
      <c r="N19" s="14">
        <f t="shared" si="1"/>
        <v>5.8823529411764705E-2</v>
      </c>
      <c r="O19" s="4"/>
      <c r="P19">
        <f t="shared" si="2"/>
        <v>68</v>
      </c>
    </row>
    <row r="20" spans="1:17">
      <c r="A20" s="15">
        <f t="shared" si="3"/>
        <v>19</v>
      </c>
      <c r="B20" s="7" t="s">
        <v>20</v>
      </c>
      <c r="C20" s="16" t="s">
        <v>17</v>
      </c>
      <c r="D20" s="7" t="s">
        <v>18</v>
      </c>
      <c r="E20" s="16" t="s">
        <v>15</v>
      </c>
      <c r="F20" s="17">
        <f>F19+TIME(0,25,0)</f>
        <v>0.43749999999999978</v>
      </c>
      <c r="G20" s="16">
        <v>0</v>
      </c>
      <c r="H20" s="15">
        <f t="shared" si="5"/>
        <v>19</v>
      </c>
      <c r="I20" s="16">
        <v>44</v>
      </c>
      <c r="J20" s="16">
        <v>9</v>
      </c>
      <c r="K20" s="16">
        <f t="shared" si="0"/>
        <v>0.660377358490566</v>
      </c>
      <c r="L20" s="16">
        <f>I20</f>
        <v>44</v>
      </c>
      <c r="M20" s="16">
        <f>J20</f>
        <v>9</v>
      </c>
      <c r="N20" s="16">
        <f t="shared" si="1"/>
        <v>0.660377358490566</v>
      </c>
      <c r="O20" s="4">
        <f>(N20+N21+N22+N23+N24+N25)/6</f>
        <v>0.41717989274029216</v>
      </c>
      <c r="P20">
        <f t="shared" si="2"/>
        <v>53</v>
      </c>
      <c r="Q20">
        <f>AVERAGE(P20:P25)</f>
        <v>65.333333333333329</v>
      </c>
    </row>
    <row r="21" spans="1:17">
      <c r="A21" s="10">
        <f t="shared" si="3"/>
        <v>20</v>
      </c>
      <c r="B21" s="11" t="s">
        <v>20</v>
      </c>
      <c r="C21" s="14" t="s">
        <v>17</v>
      </c>
      <c r="D21" s="14" t="s">
        <v>18</v>
      </c>
      <c r="E21" s="11" t="s">
        <v>16</v>
      </c>
      <c r="F21" s="12">
        <f t="shared" ref="F21:F22" si="7">F20+TIME(0,5,0)</f>
        <v>0.44097222222222199</v>
      </c>
      <c r="G21" s="11">
        <v>1</v>
      </c>
      <c r="H21" s="10">
        <f t="shared" si="5"/>
        <v>20</v>
      </c>
      <c r="I21" s="11">
        <v>26</v>
      </c>
      <c r="J21" s="11">
        <v>35</v>
      </c>
      <c r="K21" s="14">
        <f t="shared" si="0"/>
        <v>-0.14516129032258066</v>
      </c>
      <c r="L21" s="14">
        <f>J21</f>
        <v>35</v>
      </c>
      <c r="M21" s="14">
        <f>I21</f>
        <v>26</v>
      </c>
      <c r="N21" s="14">
        <f t="shared" si="1"/>
        <v>0.14516129032258066</v>
      </c>
      <c r="O21" s="4"/>
      <c r="P21">
        <f t="shared" si="2"/>
        <v>62</v>
      </c>
    </row>
    <row r="22" spans="1:17">
      <c r="A22" s="18">
        <f t="shared" si="3"/>
        <v>21</v>
      </c>
      <c r="B22" s="11" t="s">
        <v>20</v>
      </c>
      <c r="C22" s="14" t="s">
        <v>17</v>
      </c>
      <c r="D22" s="14" t="s">
        <v>18</v>
      </c>
      <c r="E22" s="14" t="s">
        <v>15</v>
      </c>
      <c r="F22" s="12">
        <f t="shared" si="7"/>
        <v>0.4444444444444442</v>
      </c>
      <c r="G22" s="14">
        <v>0</v>
      </c>
      <c r="H22" s="18">
        <f t="shared" si="5"/>
        <v>21</v>
      </c>
      <c r="I22" s="14">
        <v>53</v>
      </c>
      <c r="J22" s="14">
        <v>23</v>
      </c>
      <c r="K22" s="14">
        <f t="shared" si="0"/>
        <v>0.39473684210526316</v>
      </c>
      <c r="L22" s="14">
        <f>I22</f>
        <v>53</v>
      </c>
      <c r="M22" s="14">
        <f>J22</f>
        <v>23</v>
      </c>
      <c r="N22" s="14">
        <f t="shared" si="1"/>
        <v>0.39473684210526316</v>
      </c>
      <c r="O22" s="19"/>
      <c r="P22">
        <f t="shared" si="2"/>
        <v>76</v>
      </c>
      <c r="Q22" s="20"/>
    </row>
    <row r="23" spans="1:17">
      <c r="A23" s="10">
        <f t="shared" si="3"/>
        <v>22</v>
      </c>
      <c r="B23" s="11" t="s">
        <v>20</v>
      </c>
      <c r="C23" s="14" t="s">
        <v>17</v>
      </c>
      <c r="D23" s="14" t="s">
        <v>18</v>
      </c>
      <c r="E23" s="11" t="s">
        <v>16</v>
      </c>
      <c r="F23" s="12">
        <f>F22+TIME(0,5,0)</f>
        <v>0.44791666666666641</v>
      </c>
      <c r="G23" s="11">
        <v>3</v>
      </c>
      <c r="H23" s="10">
        <f t="shared" si="5"/>
        <v>22</v>
      </c>
      <c r="I23" s="11">
        <v>13</v>
      </c>
      <c r="J23" s="11">
        <v>63</v>
      </c>
      <c r="K23" s="14">
        <f t="shared" si="0"/>
        <v>-0.63291139240506333</v>
      </c>
      <c r="L23" s="11">
        <f>J23</f>
        <v>63</v>
      </c>
      <c r="M23" s="11">
        <f>I23</f>
        <v>13</v>
      </c>
      <c r="N23" s="14">
        <f t="shared" si="1"/>
        <v>0.63291139240506333</v>
      </c>
      <c r="O23" s="4"/>
      <c r="P23">
        <f t="shared" si="2"/>
        <v>79</v>
      </c>
    </row>
    <row r="24" spans="1:17">
      <c r="A24" s="10">
        <f t="shared" si="3"/>
        <v>23</v>
      </c>
      <c r="B24" s="11" t="s">
        <v>20</v>
      </c>
      <c r="C24" s="14" t="s">
        <v>17</v>
      </c>
      <c r="D24" s="14" t="s">
        <v>18</v>
      </c>
      <c r="E24" s="11" t="s">
        <v>15</v>
      </c>
      <c r="F24" s="12">
        <f>F23+TIME(0,5,0)</f>
        <v>0.45138888888888862</v>
      </c>
      <c r="G24" s="11">
        <v>0</v>
      </c>
      <c r="H24" s="10">
        <f t="shared" si="5"/>
        <v>23</v>
      </c>
      <c r="I24" s="11">
        <v>38</v>
      </c>
      <c r="J24" s="11">
        <v>22</v>
      </c>
      <c r="K24" s="14">
        <f t="shared" si="0"/>
        <v>0.26666666666666666</v>
      </c>
      <c r="L24" s="14">
        <f>I24</f>
        <v>38</v>
      </c>
      <c r="M24" s="14">
        <f>J24</f>
        <v>22</v>
      </c>
      <c r="N24" s="14">
        <f t="shared" si="1"/>
        <v>0.26666666666666666</v>
      </c>
      <c r="O24" s="4"/>
      <c r="P24">
        <f t="shared" si="2"/>
        <v>60</v>
      </c>
    </row>
    <row r="25" spans="1:17">
      <c r="A25" s="10">
        <f t="shared" si="3"/>
        <v>24</v>
      </c>
      <c r="B25" s="11" t="s">
        <v>20</v>
      </c>
      <c r="C25" s="14" t="s">
        <v>17</v>
      </c>
      <c r="D25" s="14" t="s">
        <v>18</v>
      </c>
      <c r="E25" s="11" t="s">
        <v>16</v>
      </c>
      <c r="F25" s="12">
        <f>F24+TIME(0,5,0)</f>
        <v>0.45486111111111083</v>
      </c>
      <c r="G25" s="11">
        <v>1</v>
      </c>
      <c r="H25" s="10">
        <f t="shared" si="5"/>
        <v>24</v>
      </c>
      <c r="I25" s="11">
        <v>18</v>
      </c>
      <c r="J25" s="11">
        <v>43</v>
      </c>
      <c r="K25" s="14">
        <f t="shared" si="0"/>
        <v>-0.40322580645161288</v>
      </c>
      <c r="L25" s="14">
        <f>J25</f>
        <v>43</v>
      </c>
      <c r="M25" s="14">
        <f>I25</f>
        <v>18</v>
      </c>
      <c r="N25" s="14">
        <f t="shared" si="1"/>
        <v>0.40322580645161288</v>
      </c>
      <c r="O25" s="4"/>
      <c r="P25">
        <f t="shared" si="2"/>
        <v>62</v>
      </c>
    </row>
    <row r="26" spans="1:17">
      <c r="A26" s="15">
        <f t="shared" si="3"/>
        <v>25</v>
      </c>
      <c r="B26" s="7" t="s">
        <v>21</v>
      </c>
      <c r="C26" s="16" t="s">
        <v>17</v>
      </c>
      <c r="D26" s="7" t="s">
        <v>18</v>
      </c>
      <c r="E26" s="16" t="s">
        <v>15</v>
      </c>
      <c r="F26" s="17">
        <f>F25+TIME(0,25,0)</f>
        <v>0.47222222222222193</v>
      </c>
      <c r="G26" s="16">
        <v>6</v>
      </c>
      <c r="H26" s="15">
        <f t="shared" si="5"/>
        <v>25</v>
      </c>
      <c r="I26" s="16">
        <v>38</v>
      </c>
      <c r="J26" s="16">
        <v>17</v>
      </c>
      <c r="K26" s="16">
        <f t="shared" si="0"/>
        <v>0.34426229508196721</v>
      </c>
      <c r="L26" s="16">
        <f>I26</f>
        <v>38</v>
      </c>
      <c r="M26" s="16">
        <f>J26</f>
        <v>17</v>
      </c>
      <c r="N26" s="16">
        <f t="shared" si="1"/>
        <v>0.34426229508196721</v>
      </c>
      <c r="O26" s="4">
        <f>(N26+N27+N28+N29+N30+N31)/6</f>
        <v>0.1729221732608156</v>
      </c>
      <c r="P26">
        <f t="shared" si="2"/>
        <v>61</v>
      </c>
      <c r="Q26">
        <f>AVERAGE(P26:P31)</f>
        <v>58.333333333333336</v>
      </c>
    </row>
    <row r="27" spans="1:17">
      <c r="A27" s="10">
        <f t="shared" si="3"/>
        <v>26</v>
      </c>
      <c r="B27" s="11" t="s">
        <v>21</v>
      </c>
      <c r="C27" s="14" t="s">
        <v>17</v>
      </c>
      <c r="D27" s="14" t="s">
        <v>18</v>
      </c>
      <c r="E27" s="11" t="s">
        <v>16</v>
      </c>
      <c r="F27" s="12">
        <f t="shared" ref="F27:F28" si="8">F26+TIME(0,5,0)</f>
        <v>0.47569444444444414</v>
      </c>
      <c r="G27" s="11">
        <v>7</v>
      </c>
      <c r="H27" s="10">
        <f t="shared" si="5"/>
        <v>26</v>
      </c>
      <c r="I27" s="11">
        <v>21</v>
      </c>
      <c r="J27" s="11">
        <v>34</v>
      </c>
      <c r="K27" s="14">
        <f t="shared" si="0"/>
        <v>-0.20967741935483872</v>
      </c>
      <c r="L27" s="14">
        <f>J27</f>
        <v>34</v>
      </c>
      <c r="M27" s="14">
        <f>I27</f>
        <v>21</v>
      </c>
      <c r="N27" s="14">
        <f t="shared" si="1"/>
        <v>0.20967741935483872</v>
      </c>
      <c r="O27" s="4"/>
      <c r="P27">
        <f t="shared" si="2"/>
        <v>62</v>
      </c>
    </row>
    <row r="28" spans="1:17">
      <c r="A28" s="18">
        <f t="shared" si="3"/>
        <v>27</v>
      </c>
      <c r="B28" s="11" t="s">
        <v>21</v>
      </c>
      <c r="C28" s="14" t="s">
        <v>17</v>
      </c>
      <c r="D28" s="14" t="s">
        <v>18</v>
      </c>
      <c r="E28" s="14" t="s">
        <v>15</v>
      </c>
      <c r="F28" s="12">
        <f t="shared" si="8"/>
        <v>0.47916666666666635</v>
      </c>
      <c r="G28" s="14">
        <v>8</v>
      </c>
      <c r="H28" s="18">
        <f t="shared" si="5"/>
        <v>27</v>
      </c>
      <c r="I28" s="14">
        <v>40</v>
      </c>
      <c r="J28" s="14">
        <v>22</v>
      </c>
      <c r="K28" s="14">
        <f t="shared" si="0"/>
        <v>0.25714285714285712</v>
      </c>
      <c r="L28" s="14">
        <f>I28</f>
        <v>40</v>
      </c>
      <c r="M28" s="14">
        <f>J28</f>
        <v>22</v>
      </c>
      <c r="N28" s="14">
        <f t="shared" si="1"/>
        <v>0.25714285714285712</v>
      </c>
      <c r="O28" s="19"/>
      <c r="P28">
        <f t="shared" si="2"/>
        <v>70</v>
      </c>
      <c r="Q28" s="20"/>
    </row>
    <row r="29" spans="1:17">
      <c r="A29" s="10">
        <f t="shared" si="3"/>
        <v>28</v>
      </c>
      <c r="B29" s="11" t="s">
        <v>21</v>
      </c>
      <c r="C29" s="14" t="s">
        <v>17</v>
      </c>
      <c r="D29" s="14" t="s">
        <v>18</v>
      </c>
      <c r="E29" s="11" t="s">
        <v>16</v>
      </c>
      <c r="F29" s="12">
        <f>F28+TIME(0,5,0)</f>
        <v>0.48263888888888856</v>
      </c>
      <c r="G29" s="11">
        <v>3</v>
      </c>
      <c r="H29" s="10">
        <f t="shared" si="5"/>
        <v>28</v>
      </c>
      <c r="I29" s="11">
        <v>22</v>
      </c>
      <c r="J29" s="11">
        <v>21</v>
      </c>
      <c r="K29" s="14">
        <f t="shared" si="0"/>
        <v>2.1739130434782608E-2</v>
      </c>
      <c r="L29" s="11">
        <f>J29</f>
        <v>21</v>
      </c>
      <c r="M29" s="11">
        <f>I29</f>
        <v>22</v>
      </c>
      <c r="N29" s="14">
        <f t="shared" si="1"/>
        <v>-2.1739130434782608E-2</v>
      </c>
      <c r="O29" s="4"/>
      <c r="P29">
        <f t="shared" si="2"/>
        <v>46</v>
      </c>
    </row>
    <row r="30" spans="1:17">
      <c r="A30" s="10">
        <f t="shared" si="3"/>
        <v>29</v>
      </c>
      <c r="B30" s="11" t="s">
        <v>21</v>
      </c>
      <c r="C30" s="14" t="s">
        <v>17</v>
      </c>
      <c r="D30" s="14" t="s">
        <v>18</v>
      </c>
      <c r="E30" s="11" t="s">
        <v>15</v>
      </c>
      <c r="F30" s="12">
        <f>F29+TIME(0,5,0)</f>
        <v>0.48611111111111077</v>
      </c>
      <c r="G30" s="11">
        <v>6</v>
      </c>
      <c r="H30" s="10">
        <f t="shared" si="5"/>
        <v>29</v>
      </c>
      <c r="I30" s="11">
        <v>26</v>
      </c>
      <c r="J30" s="11">
        <v>17</v>
      </c>
      <c r="K30" s="14">
        <f t="shared" si="0"/>
        <v>0.18367346938775511</v>
      </c>
      <c r="L30" s="14">
        <f>I30</f>
        <v>26</v>
      </c>
      <c r="M30" s="14">
        <f>J30</f>
        <v>17</v>
      </c>
      <c r="N30" s="14">
        <f t="shared" si="1"/>
        <v>0.18367346938775511</v>
      </c>
      <c r="O30" s="4"/>
      <c r="P30">
        <f t="shared" si="2"/>
        <v>49</v>
      </c>
    </row>
    <row r="31" spans="1:17">
      <c r="A31" s="10">
        <f t="shared" si="3"/>
        <v>30</v>
      </c>
      <c r="B31" s="11" t="s">
        <v>21</v>
      </c>
      <c r="C31" s="14" t="s">
        <v>17</v>
      </c>
      <c r="D31" s="14" t="s">
        <v>18</v>
      </c>
      <c r="E31" s="11" t="s">
        <v>16</v>
      </c>
      <c r="F31" s="12">
        <f>F30+TIME(0,5,0)</f>
        <v>0.48958333333333298</v>
      </c>
      <c r="G31" s="11">
        <v>6</v>
      </c>
      <c r="H31" s="10">
        <f t="shared" si="5"/>
        <v>30</v>
      </c>
      <c r="I31" s="11">
        <v>26</v>
      </c>
      <c r="J31" s="11">
        <v>30</v>
      </c>
      <c r="K31" s="14">
        <f t="shared" si="0"/>
        <v>-6.4516129032258063E-2</v>
      </c>
      <c r="L31" s="14">
        <f>J31</f>
        <v>30</v>
      </c>
      <c r="M31" s="14">
        <f>I31</f>
        <v>26</v>
      </c>
      <c r="N31" s="14">
        <f t="shared" si="1"/>
        <v>6.4516129032258063E-2</v>
      </c>
      <c r="O31" s="4"/>
      <c r="P31">
        <f t="shared" si="2"/>
        <v>62</v>
      </c>
    </row>
  </sheetData>
  <phoneticPr fontId="5" type="noConversion"/>
  <pageMargins left="0.75" right="0.75" top="1" bottom="1" header="0.5" footer="0.5"/>
  <pageSetup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tabSelected="1" workbookViewId="0" xr3:uid="{958C4451-9541-5A59-BF78-D2F731DF1C81}">
      <selection activeCell="A26" sqref="A26:A31"/>
    </sheetView>
  </sheetViews>
  <sheetFormatPr defaultColWidth="11" defaultRowHeight="15"/>
  <cols>
    <col min="1" max="1" width="14.375" customWidth="1"/>
    <col min="2" max="2" width="18.125" customWidth="1"/>
    <col min="6" max="6" width="16.5" customWidth="1"/>
    <col min="7" max="7" width="12.125" customWidth="1"/>
    <col min="8" max="8" width="14.125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  <c r="P1" s="5" t="s">
        <v>11</v>
      </c>
      <c r="Q1" s="5" t="s">
        <v>12</v>
      </c>
    </row>
    <row r="2" spans="1:17">
      <c r="A2" s="6">
        <v>1</v>
      </c>
      <c r="B2" s="7" t="s">
        <v>13</v>
      </c>
      <c r="C2" s="7" t="s">
        <v>14</v>
      </c>
      <c r="D2" s="7" t="s">
        <v>14</v>
      </c>
      <c r="E2" s="7" t="s">
        <v>15</v>
      </c>
      <c r="F2" s="8">
        <f>TIME(8,0,0)</f>
        <v>0.33333333333333331</v>
      </c>
      <c r="G2" s="7">
        <v>4</v>
      </c>
      <c r="H2" s="6">
        <v>1</v>
      </c>
      <c r="I2" s="9">
        <v>35</v>
      </c>
      <c r="J2" s="9">
        <v>29</v>
      </c>
      <c r="K2" s="7">
        <f t="shared" ref="K2:K31" si="0">(I2-J2)/(G2+I2+J2)</f>
        <v>8.8235294117647065E-2</v>
      </c>
      <c r="L2" s="7">
        <f>I2</f>
        <v>35</v>
      </c>
      <c r="M2" s="7">
        <f>J2</f>
        <v>29</v>
      </c>
      <c r="N2" s="7">
        <f t="shared" ref="N2:N31" si="1">(L2-M2)/(G2+L2+M2)</f>
        <v>8.8235294117647065E-2</v>
      </c>
      <c r="O2" s="4">
        <f>(N2+N3+N4+N5+N6+N7)/6</f>
        <v>-1.319763596376549E-2</v>
      </c>
      <c r="P2">
        <f t="shared" ref="P2:P31" si="2">G2+I2+J2</f>
        <v>68</v>
      </c>
      <c r="Q2">
        <f>AVERAGE(P2:P7)</f>
        <v>67.333333333333329</v>
      </c>
    </row>
    <row r="3" spans="1:17">
      <c r="A3" s="10">
        <f t="shared" ref="A3:A31" si="3">A2+1</f>
        <v>2</v>
      </c>
      <c r="B3" s="11" t="s">
        <v>13</v>
      </c>
      <c r="C3" s="11" t="s">
        <v>14</v>
      </c>
      <c r="D3" s="11" t="s">
        <v>14</v>
      </c>
      <c r="E3" s="11" t="s">
        <v>16</v>
      </c>
      <c r="F3" s="12">
        <f t="shared" ref="F3:F10" si="4">F2+TIME(0,5,0)</f>
        <v>0.33680555555555552</v>
      </c>
      <c r="G3" s="11">
        <v>3</v>
      </c>
      <c r="H3" s="10">
        <f t="shared" ref="H3:H31" si="5">H2+1</f>
        <v>2</v>
      </c>
      <c r="I3" s="13">
        <v>34</v>
      </c>
      <c r="J3" s="13">
        <v>36</v>
      </c>
      <c r="K3" s="14">
        <f t="shared" si="0"/>
        <v>-2.7397260273972601E-2</v>
      </c>
      <c r="L3" s="11">
        <f>J3</f>
        <v>36</v>
      </c>
      <c r="M3" s="11">
        <f>I3</f>
        <v>34</v>
      </c>
      <c r="N3" s="14">
        <f t="shared" si="1"/>
        <v>2.7397260273972601E-2</v>
      </c>
      <c r="O3" s="4"/>
      <c r="P3">
        <f t="shared" si="2"/>
        <v>73</v>
      </c>
    </row>
    <row r="4" spans="1:17">
      <c r="A4" s="10">
        <f t="shared" si="3"/>
        <v>3</v>
      </c>
      <c r="B4" s="11" t="s">
        <v>13</v>
      </c>
      <c r="C4" s="11" t="s">
        <v>14</v>
      </c>
      <c r="D4" s="11" t="s">
        <v>14</v>
      </c>
      <c r="E4" s="11" t="s">
        <v>15</v>
      </c>
      <c r="F4" s="12">
        <f t="shared" si="4"/>
        <v>0.34027777777777773</v>
      </c>
      <c r="G4" s="11">
        <v>3</v>
      </c>
      <c r="H4" s="10">
        <f t="shared" si="5"/>
        <v>3</v>
      </c>
      <c r="I4" s="11">
        <v>24</v>
      </c>
      <c r="J4" s="11">
        <v>26</v>
      </c>
      <c r="K4" s="14">
        <f t="shared" si="0"/>
        <v>-3.7735849056603772E-2</v>
      </c>
      <c r="L4" s="14">
        <f>I4</f>
        <v>24</v>
      </c>
      <c r="M4" s="14">
        <f>J4</f>
        <v>26</v>
      </c>
      <c r="N4" s="14">
        <f t="shared" si="1"/>
        <v>-3.7735849056603772E-2</v>
      </c>
      <c r="O4" s="4"/>
      <c r="P4">
        <f t="shared" si="2"/>
        <v>53</v>
      </c>
    </row>
    <row r="5" spans="1:17">
      <c r="A5" s="10">
        <f t="shared" si="3"/>
        <v>4</v>
      </c>
      <c r="B5" s="11" t="s">
        <v>13</v>
      </c>
      <c r="C5" s="11" t="s">
        <v>14</v>
      </c>
      <c r="D5" s="11" t="s">
        <v>14</v>
      </c>
      <c r="E5" s="11" t="s">
        <v>16</v>
      </c>
      <c r="F5" s="12">
        <f t="shared" si="4"/>
        <v>0.34374999999999994</v>
      </c>
      <c r="G5" s="11">
        <v>4</v>
      </c>
      <c r="H5" s="10">
        <f t="shared" si="5"/>
        <v>4</v>
      </c>
      <c r="I5" s="11">
        <v>33</v>
      </c>
      <c r="J5" s="11">
        <v>20</v>
      </c>
      <c r="K5" s="14">
        <f t="shared" si="0"/>
        <v>0.22807017543859648</v>
      </c>
      <c r="L5" s="14">
        <f>J5</f>
        <v>20</v>
      </c>
      <c r="M5" s="14">
        <f>I5</f>
        <v>33</v>
      </c>
      <c r="N5" s="14">
        <f t="shared" si="1"/>
        <v>-0.22807017543859648</v>
      </c>
      <c r="O5" s="4"/>
      <c r="P5">
        <f t="shared" si="2"/>
        <v>57</v>
      </c>
    </row>
    <row r="6" spans="1:17">
      <c r="A6" s="10">
        <f t="shared" si="3"/>
        <v>5</v>
      </c>
      <c r="B6" s="11" t="s">
        <v>13</v>
      </c>
      <c r="C6" s="11" t="s">
        <v>14</v>
      </c>
      <c r="D6" s="11" t="s">
        <v>14</v>
      </c>
      <c r="E6" s="11" t="s">
        <v>15</v>
      </c>
      <c r="F6" s="12">
        <f t="shared" si="4"/>
        <v>0.34722222222222215</v>
      </c>
      <c r="G6" s="11">
        <v>2</v>
      </c>
      <c r="H6" s="10">
        <f t="shared" si="5"/>
        <v>5</v>
      </c>
      <c r="I6" s="11">
        <v>38</v>
      </c>
      <c r="J6" s="11">
        <v>32</v>
      </c>
      <c r="K6" s="14">
        <f t="shared" si="0"/>
        <v>8.3333333333333329E-2</v>
      </c>
      <c r="L6" s="14">
        <f>I6</f>
        <v>38</v>
      </c>
      <c r="M6" s="14">
        <f>J6</f>
        <v>32</v>
      </c>
      <c r="N6" s="14">
        <f t="shared" si="1"/>
        <v>8.3333333333333329E-2</v>
      </c>
      <c r="O6" s="4"/>
      <c r="P6">
        <f t="shared" si="2"/>
        <v>72</v>
      </c>
    </row>
    <row r="7" spans="1:17">
      <c r="A7" s="10">
        <f t="shared" si="3"/>
        <v>6</v>
      </c>
      <c r="B7" s="11" t="s">
        <v>13</v>
      </c>
      <c r="C7" s="11" t="s">
        <v>14</v>
      </c>
      <c r="D7" s="11" t="s">
        <v>14</v>
      </c>
      <c r="E7" s="11" t="s">
        <v>16</v>
      </c>
      <c r="F7" s="12">
        <f t="shared" si="4"/>
        <v>0.35069444444444436</v>
      </c>
      <c r="G7" s="11">
        <v>4</v>
      </c>
      <c r="H7" s="10">
        <f t="shared" si="5"/>
        <v>6</v>
      </c>
      <c r="I7" s="11">
        <v>39</v>
      </c>
      <c r="J7" s="11">
        <v>38</v>
      </c>
      <c r="K7" s="14">
        <f t="shared" si="0"/>
        <v>1.2345679012345678E-2</v>
      </c>
      <c r="L7" s="14">
        <f>J7</f>
        <v>38</v>
      </c>
      <c r="M7" s="14">
        <f>I7</f>
        <v>39</v>
      </c>
      <c r="N7" s="14">
        <f t="shared" si="1"/>
        <v>-1.2345679012345678E-2</v>
      </c>
      <c r="O7" s="4"/>
      <c r="P7">
        <f t="shared" si="2"/>
        <v>81</v>
      </c>
    </row>
    <row r="8" spans="1:17">
      <c r="A8" s="15">
        <f t="shared" si="3"/>
        <v>7</v>
      </c>
      <c r="B8" s="7" t="s">
        <v>20</v>
      </c>
      <c r="C8" s="16" t="s">
        <v>17</v>
      </c>
      <c r="D8" s="7" t="s">
        <v>18</v>
      </c>
      <c r="E8" s="16" t="s">
        <v>15</v>
      </c>
      <c r="F8" s="17">
        <f>F7+TIME(0,25,0)</f>
        <v>0.36805555555555547</v>
      </c>
      <c r="G8" s="16">
        <v>3</v>
      </c>
      <c r="H8" s="15">
        <f t="shared" si="5"/>
        <v>7</v>
      </c>
      <c r="I8" s="16">
        <v>45</v>
      </c>
      <c r="J8" s="16">
        <v>38</v>
      </c>
      <c r="K8" s="16">
        <f t="shared" si="0"/>
        <v>8.1395348837209308E-2</v>
      </c>
      <c r="L8" s="16">
        <f>I8</f>
        <v>45</v>
      </c>
      <c r="M8" s="16">
        <f>J8</f>
        <v>38</v>
      </c>
      <c r="N8" s="16">
        <f t="shared" si="1"/>
        <v>8.1395348837209308E-2</v>
      </c>
      <c r="O8" s="4">
        <f>(N8+N9+N10+N11+N12)/5</f>
        <v>0.28520115891425013</v>
      </c>
      <c r="P8">
        <f t="shared" si="2"/>
        <v>86</v>
      </c>
      <c r="Q8">
        <f>AVERAGE(P8:P13)</f>
        <v>64</v>
      </c>
    </row>
    <row r="9" spans="1:17">
      <c r="A9" s="10">
        <f t="shared" si="3"/>
        <v>8</v>
      </c>
      <c r="B9" s="11" t="s">
        <v>20</v>
      </c>
      <c r="C9" s="14" t="s">
        <v>17</v>
      </c>
      <c r="D9" s="14" t="s">
        <v>18</v>
      </c>
      <c r="E9" s="11" t="s">
        <v>16</v>
      </c>
      <c r="F9" s="12">
        <f t="shared" si="4"/>
        <v>0.37152777777777768</v>
      </c>
      <c r="G9" s="11">
        <v>1</v>
      </c>
      <c r="H9" s="10">
        <f t="shared" si="5"/>
        <v>8</v>
      </c>
      <c r="I9" s="11">
        <v>25</v>
      </c>
      <c r="J9" s="11">
        <v>37</v>
      </c>
      <c r="K9" s="14">
        <f t="shared" si="0"/>
        <v>-0.19047619047619047</v>
      </c>
      <c r="L9" s="14">
        <f>J9</f>
        <v>37</v>
      </c>
      <c r="M9" s="14">
        <f>I9</f>
        <v>25</v>
      </c>
      <c r="N9" s="14">
        <f t="shared" si="1"/>
        <v>0.19047619047619047</v>
      </c>
      <c r="O9" s="4"/>
      <c r="P9">
        <f t="shared" si="2"/>
        <v>63</v>
      </c>
    </row>
    <row r="10" spans="1:17">
      <c r="A10" s="18">
        <f t="shared" si="3"/>
        <v>9</v>
      </c>
      <c r="B10" s="11" t="s">
        <v>20</v>
      </c>
      <c r="C10" s="14" t="s">
        <v>17</v>
      </c>
      <c r="D10" s="14" t="s">
        <v>18</v>
      </c>
      <c r="E10" s="14" t="s">
        <v>15</v>
      </c>
      <c r="F10" s="12">
        <f t="shared" si="4"/>
        <v>0.37499999999999989</v>
      </c>
      <c r="G10" s="14">
        <v>0</v>
      </c>
      <c r="H10" s="18">
        <f t="shared" si="5"/>
        <v>9</v>
      </c>
      <c r="I10" s="14">
        <v>51</v>
      </c>
      <c r="J10" s="14">
        <v>17</v>
      </c>
      <c r="K10" s="14">
        <f t="shared" si="0"/>
        <v>0.5</v>
      </c>
      <c r="L10" s="14">
        <f>I10</f>
        <v>51</v>
      </c>
      <c r="M10" s="14">
        <f>J10</f>
        <v>17</v>
      </c>
      <c r="N10" s="14">
        <f t="shared" si="1"/>
        <v>0.5</v>
      </c>
      <c r="O10" s="19"/>
      <c r="P10">
        <f t="shared" si="2"/>
        <v>68</v>
      </c>
      <c r="Q10" s="20"/>
    </row>
    <row r="11" spans="1:17">
      <c r="A11" s="10">
        <f t="shared" si="3"/>
        <v>10</v>
      </c>
      <c r="B11" s="11" t="s">
        <v>20</v>
      </c>
      <c r="C11" s="14" t="s">
        <v>17</v>
      </c>
      <c r="D11" s="14" t="s">
        <v>18</v>
      </c>
      <c r="E11" s="11" t="s">
        <v>16</v>
      </c>
      <c r="F11" s="12">
        <f>F10+TIME(0,5,0)</f>
        <v>0.3784722222222221</v>
      </c>
      <c r="G11" s="11">
        <v>1</v>
      </c>
      <c r="H11" s="10">
        <f t="shared" si="5"/>
        <v>10</v>
      </c>
      <c r="I11" s="11">
        <v>36</v>
      </c>
      <c r="J11" s="11">
        <v>52</v>
      </c>
      <c r="K11" s="14">
        <f t="shared" si="0"/>
        <v>-0.1797752808988764</v>
      </c>
      <c r="L11" s="11">
        <f>J11</f>
        <v>52</v>
      </c>
      <c r="M11" s="11">
        <f>I11</f>
        <v>36</v>
      </c>
      <c r="N11" s="14">
        <f t="shared" si="1"/>
        <v>0.1797752808988764</v>
      </c>
      <c r="O11" s="4"/>
      <c r="P11">
        <f t="shared" si="2"/>
        <v>89</v>
      </c>
    </row>
    <row r="12" spans="1:17">
      <c r="A12" s="10">
        <f t="shared" si="3"/>
        <v>11</v>
      </c>
      <c r="B12" s="11" t="s">
        <v>20</v>
      </c>
      <c r="C12" s="14" t="s">
        <v>17</v>
      </c>
      <c r="D12" s="14" t="s">
        <v>18</v>
      </c>
      <c r="E12" s="11" t="s">
        <v>15</v>
      </c>
      <c r="F12" s="12">
        <f>F11+TIME(0,5,0)</f>
        <v>0.38194444444444431</v>
      </c>
      <c r="G12" s="11">
        <v>1</v>
      </c>
      <c r="H12" s="10">
        <f t="shared" si="5"/>
        <v>11</v>
      </c>
      <c r="I12" s="11">
        <v>57</v>
      </c>
      <c r="J12" s="11">
        <v>20</v>
      </c>
      <c r="K12" s="14">
        <f t="shared" si="0"/>
        <v>0.47435897435897434</v>
      </c>
      <c r="L12" s="14">
        <f>I12</f>
        <v>57</v>
      </c>
      <c r="M12" s="14">
        <f>J12</f>
        <v>20</v>
      </c>
      <c r="N12" s="14">
        <f t="shared" si="1"/>
        <v>0.47435897435897434</v>
      </c>
      <c r="O12" s="4"/>
      <c r="P12">
        <f t="shared" si="2"/>
        <v>78</v>
      </c>
    </row>
    <row r="13" spans="1:17">
      <c r="A13" s="10">
        <f t="shared" si="3"/>
        <v>12</v>
      </c>
      <c r="B13" s="11" t="s">
        <v>20</v>
      </c>
      <c r="C13" s="14" t="s">
        <v>17</v>
      </c>
      <c r="D13" s="14" t="s">
        <v>18</v>
      </c>
      <c r="E13" s="11" t="s">
        <v>16</v>
      </c>
      <c r="F13" s="12">
        <f>F12+TIME(0,5,0)</f>
        <v>0.38541666666666652</v>
      </c>
      <c r="G13" s="11"/>
      <c r="H13" s="10">
        <f t="shared" si="5"/>
        <v>12</v>
      </c>
      <c r="I13" s="11"/>
      <c r="J13" s="11"/>
      <c r="K13" s="14" t="e">
        <f t="shared" si="0"/>
        <v>#DIV/0!</v>
      </c>
      <c r="L13" s="14">
        <f>J13</f>
        <v>0</v>
      </c>
      <c r="M13" s="14">
        <f>I13</f>
        <v>0</v>
      </c>
      <c r="N13" s="14" t="e">
        <f t="shared" si="1"/>
        <v>#DIV/0!</v>
      </c>
      <c r="O13" s="4"/>
      <c r="P13">
        <f t="shared" si="2"/>
        <v>0</v>
      </c>
    </row>
    <row r="14" spans="1:17">
      <c r="A14" s="15">
        <f t="shared" si="3"/>
        <v>13</v>
      </c>
      <c r="B14" s="7" t="s">
        <v>13</v>
      </c>
      <c r="C14" s="16" t="s">
        <v>17</v>
      </c>
      <c r="D14" s="7" t="s">
        <v>18</v>
      </c>
      <c r="E14" s="16" t="s">
        <v>15</v>
      </c>
      <c r="F14" s="17">
        <f>F13+TIME(0,25,0)</f>
        <v>0.40277777777777762</v>
      </c>
      <c r="G14" s="16">
        <v>0</v>
      </c>
      <c r="H14" s="15">
        <f t="shared" si="5"/>
        <v>13</v>
      </c>
      <c r="I14" s="16">
        <v>34</v>
      </c>
      <c r="J14" s="16">
        <v>8</v>
      </c>
      <c r="K14" s="16">
        <f t="shared" si="0"/>
        <v>0.61904761904761907</v>
      </c>
      <c r="L14" s="16">
        <f>I14</f>
        <v>34</v>
      </c>
      <c r="M14" s="16">
        <f>J14</f>
        <v>8</v>
      </c>
      <c r="N14" s="16">
        <f t="shared" si="1"/>
        <v>0.61904761904761907</v>
      </c>
      <c r="O14" s="4">
        <f>(N14+N15+N16+N17+N18+N19)/6</f>
        <v>0.39716324165476702</v>
      </c>
      <c r="P14">
        <f t="shared" si="2"/>
        <v>42</v>
      </c>
      <c r="Q14">
        <f>AVERAGE(P14:P19)</f>
        <v>60.333333333333336</v>
      </c>
    </row>
    <row r="15" spans="1:17">
      <c r="A15" s="10">
        <f t="shared" si="3"/>
        <v>14</v>
      </c>
      <c r="B15" s="11" t="s">
        <v>13</v>
      </c>
      <c r="C15" s="14" t="s">
        <v>17</v>
      </c>
      <c r="D15" s="14" t="s">
        <v>18</v>
      </c>
      <c r="E15" s="11" t="s">
        <v>16</v>
      </c>
      <c r="F15" s="12">
        <f t="shared" ref="F15:F16" si="6">F14+TIME(0,5,0)</f>
        <v>0.40624999999999983</v>
      </c>
      <c r="G15" s="11">
        <v>1</v>
      </c>
      <c r="H15" s="10">
        <f t="shared" si="5"/>
        <v>14</v>
      </c>
      <c r="I15" s="11">
        <v>25</v>
      </c>
      <c r="J15" s="11">
        <v>39</v>
      </c>
      <c r="K15" s="14">
        <f t="shared" si="0"/>
        <v>-0.2153846153846154</v>
      </c>
      <c r="L15" s="14">
        <f>J15</f>
        <v>39</v>
      </c>
      <c r="M15" s="14">
        <f>I15</f>
        <v>25</v>
      </c>
      <c r="N15" s="14">
        <f t="shared" si="1"/>
        <v>0.2153846153846154</v>
      </c>
      <c r="O15" s="4"/>
      <c r="P15">
        <f t="shared" si="2"/>
        <v>65</v>
      </c>
    </row>
    <row r="16" spans="1:17">
      <c r="A16" s="18">
        <f t="shared" si="3"/>
        <v>15</v>
      </c>
      <c r="B16" s="11" t="s">
        <v>13</v>
      </c>
      <c r="C16" s="14" t="s">
        <v>17</v>
      </c>
      <c r="D16" s="14" t="s">
        <v>18</v>
      </c>
      <c r="E16" s="14" t="s">
        <v>15</v>
      </c>
      <c r="F16" s="12">
        <f t="shared" si="6"/>
        <v>0.40972222222222204</v>
      </c>
      <c r="G16" s="14">
        <v>1</v>
      </c>
      <c r="H16" s="18">
        <f t="shared" si="5"/>
        <v>15</v>
      </c>
      <c r="I16" s="14">
        <v>49</v>
      </c>
      <c r="J16" s="14">
        <v>20</v>
      </c>
      <c r="K16" s="14">
        <f t="shared" si="0"/>
        <v>0.41428571428571431</v>
      </c>
      <c r="L16" s="14">
        <f>I16</f>
        <v>49</v>
      </c>
      <c r="M16" s="14">
        <f>J16</f>
        <v>20</v>
      </c>
      <c r="N16" s="14">
        <f t="shared" si="1"/>
        <v>0.41428571428571431</v>
      </c>
      <c r="O16" s="19"/>
      <c r="P16">
        <f t="shared" si="2"/>
        <v>70</v>
      </c>
      <c r="Q16" s="20"/>
    </row>
    <row r="17" spans="1:17">
      <c r="A17" s="10">
        <f t="shared" si="3"/>
        <v>16</v>
      </c>
      <c r="B17" s="11" t="s">
        <v>13</v>
      </c>
      <c r="C17" s="14" t="s">
        <v>17</v>
      </c>
      <c r="D17" s="14" t="s">
        <v>18</v>
      </c>
      <c r="E17" s="11" t="s">
        <v>16</v>
      </c>
      <c r="F17" s="12">
        <f>F16+TIME(0,5,0)</f>
        <v>0.41319444444444425</v>
      </c>
      <c r="G17" s="11">
        <v>1</v>
      </c>
      <c r="H17" s="10">
        <f t="shared" si="5"/>
        <v>16</v>
      </c>
      <c r="I17" s="11">
        <v>23</v>
      </c>
      <c r="J17" s="11">
        <v>46</v>
      </c>
      <c r="K17" s="14">
        <f t="shared" si="0"/>
        <v>-0.32857142857142857</v>
      </c>
      <c r="L17" s="11">
        <f>J17</f>
        <v>46</v>
      </c>
      <c r="M17" s="11">
        <f>I17</f>
        <v>23</v>
      </c>
      <c r="N17" s="14">
        <f t="shared" si="1"/>
        <v>0.32857142857142857</v>
      </c>
      <c r="O17" s="4"/>
      <c r="P17">
        <f t="shared" si="2"/>
        <v>70</v>
      </c>
    </row>
    <row r="18" spans="1:17">
      <c r="A18" s="10">
        <f t="shared" si="3"/>
        <v>17</v>
      </c>
      <c r="B18" s="11" t="s">
        <v>13</v>
      </c>
      <c r="C18" s="14" t="s">
        <v>17</v>
      </c>
      <c r="D18" s="14" t="s">
        <v>18</v>
      </c>
      <c r="E18" s="11" t="s">
        <v>15</v>
      </c>
      <c r="F18" s="12">
        <f>F17+TIME(0,5,0)</f>
        <v>0.41666666666666646</v>
      </c>
      <c r="G18" s="11">
        <v>2</v>
      </c>
      <c r="H18" s="10">
        <f t="shared" si="5"/>
        <v>17</v>
      </c>
      <c r="I18" s="11">
        <v>47</v>
      </c>
      <c r="J18" s="11">
        <v>10</v>
      </c>
      <c r="K18" s="14">
        <f t="shared" si="0"/>
        <v>0.6271186440677966</v>
      </c>
      <c r="L18" s="14">
        <f>I18</f>
        <v>47</v>
      </c>
      <c r="M18" s="14">
        <f>J18</f>
        <v>10</v>
      </c>
      <c r="N18" s="14">
        <f t="shared" si="1"/>
        <v>0.6271186440677966</v>
      </c>
      <c r="O18" s="4"/>
      <c r="P18">
        <f t="shared" si="2"/>
        <v>59</v>
      </c>
    </row>
    <row r="19" spans="1:17">
      <c r="A19" s="10">
        <f t="shared" si="3"/>
        <v>18</v>
      </c>
      <c r="B19" s="11" t="s">
        <v>13</v>
      </c>
      <c r="C19" s="14" t="s">
        <v>17</v>
      </c>
      <c r="D19" s="14" t="s">
        <v>18</v>
      </c>
      <c r="E19" s="11" t="s">
        <v>16</v>
      </c>
      <c r="F19" s="12">
        <f>F18+TIME(0,5,0)</f>
        <v>0.42013888888888867</v>
      </c>
      <c r="G19" s="11">
        <v>2</v>
      </c>
      <c r="H19" s="10">
        <f t="shared" si="5"/>
        <v>18</v>
      </c>
      <c r="I19" s="11">
        <v>22</v>
      </c>
      <c r="J19" s="11">
        <v>32</v>
      </c>
      <c r="K19" s="14">
        <f t="shared" si="0"/>
        <v>-0.17857142857142858</v>
      </c>
      <c r="L19" s="14">
        <f>J19</f>
        <v>32</v>
      </c>
      <c r="M19" s="14">
        <f>I19</f>
        <v>22</v>
      </c>
      <c r="N19" s="14">
        <f t="shared" si="1"/>
        <v>0.17857142857142858</v>
      </c>
      <c r="O19" s="4"/>
      <c r="P19">
        <f t="shared" si="2"/>
        <v>56</v>
      </c>
    </row>
    <row r="20" spans="1:17">
      <c r="A20" s="15">
        <f t="shared" si="3"/>
        <v>19</v>
      </c>
      <c r="B20" s="7" t="s">
        <v>19</v>
      </c>
      <c r="C20" s="16" t="s">
        <v>17</v>
      </c>
      <c r="D20" s="7" t="s">
        <v>18</v>
      </c>
      <c r="E20" s="16" t="s">
        <v>15</v>
      </c>
      <c r="F20" s="17">
        <f>F19+TIME(0,25,0)</f>
        <v>0.43749999999999978</v>
      </c>
      <c r="G20" s="16">
        <v>4</v>
      </c>
      <c r="H20" s="15">
        <f t="shared" si="5"/>
        <v>19</v>
      </c>
      <c r="I20" s="16">
        <v>46</v>
      </c>
      <c r="J20" s="16">
        <v>16</v>
      </c>
      <c r="K20" s="16">
        <f t="shared" si="0"/>
        <v>0.45454545454545453</v>
      </c>
      <c r="L20" s="16">
        <f>I20</f>
        <v>46</v>
      </c>
      <c r="M20" s="16">
        <f>J20</f>
        <v>16</v>
      </c>
      <c r="N20" s="16">
        <f t="shared" si="1"/>
        <v>0.45454545454545453</v>
      </c>
      <c r="O20" s="4">
        <f>(N20+N21+N22+N23+N24+N25)/6</f>
        <v>0.29477388637610336</v>
      </c>
      <c r="P20">
        <f t="shared" si="2"/>
        <v>66</v>
      </c>
      <c r="Q20">
        <f>AVERAGE(P20:P25)</f>
        <v>65.666666666666671</v>
      </c>
    </row>
    <row r="21" spans="1:17">
      <c r="A21" s="10">
        <f t="shared" si="3"/>
        <v>20</v>
      </c>
      <c r="B21" s="11" t="s">
        <v>19</v>
      </c>
      <c r="C21" s="14" t="s">
        <v>17</v>
      </c>
      <c r="D21" s="14" t="s">
        <v>18</v>
      </c>
      <c r="E21" s="11" t="s">
        <v>16</v>
      </c>
      <c r="F21" s="12">
        <f t="shared" ref="F21:F22" si="7">F20+TIME(0,5,0)</f>
        <v>0.44097222222222199</v>
      </c>
      <c r="G21" s="11">
        <v>3</v>
      </c>
      <c r="H21" s="10">
        <f t="shared" si="5"/>
        <v>20</v>
      </c>
      <c r="I21" s="11">
        <v>20</v>
      </c>
      <c r="J21" s="11">
        <v>38</v>
      </c>
      <c r="K21" s="14">
        <f t="shared" si="0"/>
        <v>-0.29508196721311475</v>
      </c>
      <c r="L21" s="14">
        <f>J21</f>
        <v>38</v>
      </c>
      <c r="M21" s="14">
        <f>I21</f>
        <v>20</v>
      </c>
      <c r="N21" s="14">
        <f t="shared" si="1"/>
        <v>0.29508196721311475</v>
      </c>
      <c r="O21" s="4"/>
      <c r="P21">
        <f t="shared" si="2"/>
        <v>61</v>
      </c>
    </row>
    <row r="22" spans="1:17">
      <c r="A22" s="18">
        <f t="shared" si="3"/>
        <v>21</v>
      </c>
      <c r="B22" s="11" t="s">
        <v>19</v>
      </c>
      <c r="C22" s="14" t="s">
        <v>17</v>
      </c>
      <c r="D22" s="14" t="s">
        <v>18</v>
      </c>
      <c r="E22" s="14" t="s">
        <v>15</v>
      </c>
      <c r="F22" s="12">
        <f t="shared" si="7"/>
        <v>0.4444444444444442</v>
      </c>
      <c r="G22" s="14">
        <v>0</v>
      </c>
      <c r="H22" s="18">
        <f t="shared" si="5"/>
        <v>21</v>
      </c>
      <c r="I22" s="14">
        <v>41</v>
      </c>
      <c r="J22" s="14">
        <v>24</v>
      </c>
      <c r="K22" s="14">
        <f t="shared" si="0"/>
        <v>0.26153846153846155</v>
      </c>
      <c r="L22" s="14">
        <f>I22</f>
        <v>41</v>
      </c>
      <c r="M22" s="14">
        <f>J22</f>
        <v>24</v>
      </c>
      <c r="N22" s="14">
        <f t="shared" si="1"/>
        <v>0.26153846153846155</v>
      </c>
      <c r="O22" s="19"/>
      <c r="P22">
        <f t="shared" si="2"/>
        <v>65</v>
      </c>
      <c r="Q22" s="20"/>
    </row>
    <row r="23" spans="1:17">
      <c r="A23" s="10">
        <f t="shared" si="3"/>
        <v>22</v>
      </c>
      <c r="B23" s="11" t="s">
        <v>19</v>
      </c>
      <c r="C23" s="14" t="s">
        <v>17</v>
      </c>
      <c r="D23" s="14" t="s">
        <v>18</v>
      </c>
      <c r="E23" s="11" t="s">
        <v>16</v>
      </c>
      <c r="F23" s="12">
        <f>F22+TIME(0,5,0)</f>
        <v>0.44791666666666641</v>
      </c>
      <c r="G23" s="11">
        <v>0</v>
      </c>
      <c r="H23" s="10">
        <f t="shared" si="5"/>
        <v>22</v>
      </c>
      <c r="I23" s="11">
        <v>26</v>
      </c>
      <c r="J23" s="11">
        <v>41</v>
      </c>
      <c r="K23" s="14">
        <f t="shared" si="0"/>
        <v>-0.22388059701492538</v>
      </c>
      <c r="L23" s="11">
        <f>J23</f>
        <v>41</v>
      </c>
      <c r="M23" s="11">
        <f>I23</f>
        <v>26</v>
      </c>
      <c r="N23" s="14">
        <f t="shared" si="1"/>
        <v>0.22388059701492538</v>
      </c>
      <c r="O23" s="4"/>
      <c r="P23">
        <f t="shared" si="2"/>
        <v>67</v>
      </c>
    </row>
    <row r="24" spans="1:17">
      <c r="A24" s="10">
        <f t="shared" si="3"/>
        <v>23</v>
      </c>
      <c r="B24" s="11" t="s">
        <v>19</v>
      </c>
      <c r="C24" s="14" t="s">
        <v>17</v>
      </c>
      <c r="D24" s="14" t="s">
        <v>18</v>
      </c>
      <c r="E24" s="11" t="s">
        <v>15</v>
      </c>
      <c r="F24" s="12">
        <f>F23+TIME(0,5,0)</f>
        <v>0.45138888888888862</v>
      </c>
      <c r="G24" s="11">
        <v>0</v>
      </c>
      <c r="H24" s="10">
        <f t="shared" si="5"/>
        <v>23</v>
      </c>
      <c r="I24" s="11">
        <v>42</v>
      </c>
      <c r="J24" s="11">
        <v>24</v>
      </c>
      <c r="K24" s="14">
        <f t="shared" si="0"/>
        <v>0.27272727272727271</v>
      </c>
      <c r="L24" s="14">
        <f>I24</f>
        <v>42</v>
      </c>
      <c r="M24" s="14">
        <f>J24</f>
        <v>24</v>
      </c>
      <c r="N24" s="14">
        <f t="shared" si="1"/>
        <v>0.27272727272727271</v>
      </c>
      <c r="O24" s="4"/>
      <c r="P24">
        <f t="shared" si="2"/>
        <v>66</v>
      </c>
    </row>
    <row r="25" spans="1:17">
      <c r="A25" s="10">
        <f t="shared" si="3"/>
        <v>24</v>
      </c>
      <c r="B25" s="11" t="s">
        <v>19</v>
      </c>
      <c r="C25" s="14" t="s">
        <v>17</v>
      </c>
      <c r="D25" s="14" t="s">
        <v>18</v>
      </c>
      <c r="E25" s="11" t="s">
        <v>16</v>
      </c>
      <c r="F25" s="12">
        <f>F24+TIME(0,5,0)</f>
        <v>0.45486111111111083</v>
      </c>
      <c r="G25" s="11">
        <v>1</v>
      </c>
      <c r="H25" s="10">
        <f t="shared" si="5"/>
        <v>24</v>
      </c>
      <c r="I25" s="11">
        <v>25</v>
      </c>
      <c r="J25" s="11">
        <v>43</v>
      </c>
      <c r="K25" s="14">
        <f t="shared" si="0"/>
        <v>-0.2608695652173913</v>
      </c>
      <c r="L25" s="14">
        <f>J25</f>
        <v>43</v>
      </c>
      <c r="M25" s="14">
        <f>I25</f>
        <v>25</v>
      </c>
      <c r="N25" s="14">
        <f t="shared" si="1"/>
        <v>0.2608695652173913</v>
      </c>
      <c r="O25" s="4"/>
      <c r="P25">
        <f t="shared" si="2"/>
        <v>69</v>
      </c>
    </row>
    <row r="26" spans="1:17">
      <c r="A26" s="15">
        <f t="shared" si="3"/>
        <v>25</v>
      </c>
      <c r="B26" s="7" t="s">
        <v>21</v>
      </c>
      <c r="C26" s="16" t="s">
        <v>17</v>
      </c>
      <c r="D26" s="7" t="s">
        <v>18</v>
      </c>
      <c r="E26" s="16" t="s">
        <v>15</v>
      </c>
      <c r="F26" s="17" t="e">
        <f>#REF!+TIME(0,25,0)</f>
        <v>#REF!</v>
      </c>
      <c r="G26" s="16">
        <v>8</v>
      </c>
      <c r="H26" s="15" t="e">
        <f>#REF!+1</f>
        <v>#REF!</v>
      </c>
      <c r="I26" s="16">
        <v>26</v>
      </c>
      <c r="J26" s="16">
        <v>17</v>
      </c>
      <c r="K26" s="16">
        <f t="shared" si="0"/>
        <v>0.17647058823529413</v>
      </c>
      <c r="L26" s="16">
        <f>I26</f>
        <v>26</v>
      </c>
      <c r="M26" s="16">
        <f>J26</f>
        <v>17</v>
      </c>
      <c r="N26" s="16">
        <f t="shared" si="1"/>
        <v>0.17647058823529413</v>
      </c>
      <c r="O26" s="4">
        <f>(N26+N27+N28+N29+N30+N31)/6</f>
        <v>0.11528457986059144</v>
      </c>
      <c r="P26">
        <f t="shared" si="2"/>
        <v>51</v>
      </c>
      <c r="Q26">
        <f>AVERAGE(P26:P31)</f>
        <v>62.166666666666664</v>
      </c>
    </row>
    <row r="27" spans="1:17">
      <c r="A27" s="10">
        <f t="shared" si="3"/>
        <v>26</v>
      </c>
      <c r="B27" s="11" t="s">
        <v>21</v>
      </c>
      <c r="C27" s="14" t="s">
        <v>17</v>
      </c>
      <c r="D27" s="14" t="s">
        <v>18</v>
      </c>
      <c r="E27" s="11" t="s">
        <v>16</v>
      </c>
      <c r="F27" s="12" t="e">
        <f t="shared" ref="F27:F28" si="8">F26+TIME(0,5,0)</f>
        <v>#REF!</v>
      </c>
      <c r="G27" s="11">
        <v>5</v>
      </c>
      <c r="H27" s="10" t="e">
        <f t="shared" si="5"/>
        <v>#REF!</v>
      </c>
      <c r="I27" s="11">
        <v>26</v>
      </c>
      <c r="J27" s="11">
        <v>39</v>
      </c>
      <c r="K27" s="14">
        <f t="shared" si="0"/>
        <v>-0.18571428571428572</v>
      </c>
      <c r="L27" s="14">
        <f>J27</f>
        <v>39</v>
      </c>
      <c r="M27" s="14">
        <f>I27</f>
        <v>26</v>
      </c>
      <c r="N27" s="14">
        <f t="shared" si="1"/>
        <v>0.18571428571428572</v>
      </c>
      <c r="O27" s="4"/>
      <c r="P27">
        <f t="shared" si="2"/>
        <v>70</v>
      </c>
    </row>
    <row r="28" spans="1:17">
      <c r="A28" s="18">
        <f t="shared" si="3"/>
        <v>27</v>
      </c>
      <c r="B28" s="11" t="s">
        <v>21</v>
      </c>
      <c r="C28" s="14" t="s">
        <v>17</v>
      </c>
      <c r="D28" s="14" t="s">
        <v>18</v>
      </c>
      <c r="E28" s="14" t="s">
        <v>15</v>
      </c>
      <c r="F28" s="12" t="e">
        <f t="shared" si="8"/>
        <v>#REF!</v>
      </c>
      <c r="G28" s="14">
        <v>6</v>
      </c>
      <c r="H28" s="18" t="e">
        <f t="shared" si="5"/>
        <v>#REF!</v>
      </c>
      <c r="I28" s="14">
        <v>30</v>
      </c>
      <c r="J28" s="14">
        <v>33</v>
      </c>
      <c r="K28" s="14">
        <f t="shared" si="0"/>
        <v>-4.3478260869565216E-2</v>
      </c>
      <c r="L28" s="14">
        <f>I28</f>
        <v>30</v>
      </c>
      <c r="M28" s="14">
        <f>J28</f>
        <v>33</v>
      </c>
      <c r="N28" s="14">
        <f t="shared" si="1"/>
        <v>-4.3478260869565216E-2</v>
      </c>
      <c r="O28" s="19"/>
      <c r="P28">
        <f t="shared" si="2"/>
        <v>69</v>
      </c>
      <c r="Q28" s="20"/>
    </row>
    <row r="29" spans="1:17">
      <c r="A29" s="10">
        <f t="shared" si="3"/>
        <v>28</v>
      </c>
      <c r="B29" s="11" t="s">
        <v>21</v>
      </c>
      <c r="C29" s="14" t="s">
        <v>17</v>
      </c>
      <c r="D29" s="14" t="s">
        <v>18</v>
      </c>
      <c r="E29" s="11" t="s">
        <v>16</v>
      </c>
      <c r="F29" s="12" t="e">
        <f>F28+TIME(0,5,0)</f>
        <v>#REF!</v>
      </c>
      <c r="G29" s="11">
        <v>7</v>
      </c>
      <c r="H29" s="10" t="e">
        <f t="shared" si="5"/>
        <v>#REF!</v>
      </c>
      <c r="I29" s="11">
        <v>20</v>
      </c>
      <c r="J29" s="11">
        <v>26</v>
      </c>
      <c r="K29" s="14">
        <f t="shared" si="0"/>
        <v>-0.11320754716981132</v>
      </c>
      <c r="L29" s="11">
        <f>J29</f>
        <v>26</v>
      </c>
      <c r="M29" s="11">
        <f>I29</f>
        <v>20</v>
      </c>
      <c r="N29" s="14">
        <f t="shared" si="1"/>
        <v>0.11320754716981132</v>
      </c>
      <c r="O29" s="4"/>
      <c r="P29">
        <f t="shared" si="2"/>
        <v>53</v>
      </c>
    </row>
    <row r="30" spans="1:17">
      <c r="A30" s="10">
        <f t="shared" si="3"/>
        <v>29</v>
      </c>
      <c r="B30" s="11" t="s">
        <v>21</v>
      </c>
      <c r="C30" s="14" t="s">
        <v>17</v>
      </c>
      <c r="D30" s="14" t="s">
        <v>18</v>
      </c>
      <c r="E30" s="11" t="s">
        <v>15</v>
      </c>
      <c r="F30" s="12" t="e">
        <f>F29+TIME(0,5,0)</f>
        <v>#REF!</v>
      </c>
      <c r="G30" s="11">
        <v>5</v>
      </c>
      <c r="H30" s="10" t="e">
        <f t="shared" si="5"/>
        <v>#REF!</v>
      </c>
      <c r="I30" s="11">
        <v>39</v>
      </c>
      <c r="J30" s="11">
        <v>29</v>
      </c>
      <c r="K30" s="14">
        <f t="shared" si="0"/>
        <v>0.13698630136986301</v>
      </c>
      <c r="L30" s="14">
        <f>I30</f>
        <v>39</v>
      </c>
      <c r="M30" s="14">
        <f>J30</f>
        <v>29</v>
      </c>
      <c r="N30" s="14">
        <f t="shared" si="1"/>
        <v>0.13698630136986301</v>
      </c>
      <c r="O30" s="4"/>
      <c r="P30">
        <f t="shared" si="2"/>
        <v>73</v>
      </c>
    </row>
    <row r="31" spans="1:17">
      <c r="A31" s="10">
        <f t="shared" si="3"/>
        <v>30</v>
      </c>
      <c r="B31" s="11" t="s">
        <v>21</v>
      </c>
      <c r="C31" s="14" t="s">
        <v>17</v>
      </c>
      <c r="D31" s="14" t="s">
        <v>18</v>
      </c>
      <c r="E31" s="11" t="s">
        <v>16</v>
      </c>
      <c r="F31" s="12" t="e">
        <f>F30+TIME(0,5,0)</f>
        <v>#REF!</v>
      </c>
      <c r="G31" s="11">
        <v>6</v>
      </c>
      <c r="H31" s="10" t="e">
        <f t="shared" si="5"/>
        <v>#REF!</v>
      </c>
      <c r="I31" s="11">
        <v>22</v>
      </c>
      <c r="J31" s="11">
        <v>29</v>
      </c>
      <c r="K31" s="14">
        <f t="shared" si="0"/>
        <v>-0.12280701754385964</v>
      </c>
      <c r="L31" s="14">
        <f>J31</f>
        <v>29</v>
      </c>
      <c r="M31" s="14">
        <f>I31</f>
        <v>22</v>
      </c>
      <c r="N31" s="14">
        <f t="shared" si="1"/>
        <v>0.12280701754385964</v>
      </c>
      <c r="O31" s="4"/>
      <c r="P31">
        <f t="shared" si="2"/>
        <v>57</v>
      </c>
    </row>
  </sheetData>
  <phoneticPr fontId="5" type="noConversion"/>
  <pageMargins left="0.75" right="0.75" top="1" bottom="1" header="0.5" footer="0.5"/>
  <pageSetup scale="4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Yale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 Fischer</dc:creator>
  <cp:keywords/>
  <dc:description/>
  <cp:lastModifiedBy>Caleb Fischer</cp:lastModifiedBy>
  <cp:revision/>
  <dcterms:created xsi:type="dcterms:W3CDTF">2016-10-06T18:54:26Z</dcterms:created>
  <dcterms:modified xsi:type="dcterms:W3CDTF">2016-11-30T16:46:20Z</dcterms:modified>
  <cp:category/>
  <cp:contentStatus/>
</cp:coreProperties>
</file>